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G:\Mi unidad\Formatos\Cedulas de supervision\"/>
    </mc:Choice>
  </mc:AlternateContent>
  <xr:revisionPtr revIDLastSave="0" documentId="13_ncr:1_{133AEBBF-F351-4516-A57B-C0F197195CF5}" xr6:coauthVersionLast="47" xr6:coauthVersionMax="47" xr10:uidLastSave="{00000000-0000-0000-0000-000000000000}"/>
  <bookViews>
    <workbookView xWindow="-120" yWindow="-120" windowWidth="29040" windowHeight="15720" xr2:uid="{AAA4F6B4-D9A9-4FC8-B820-5D5E80C1AD2B}"/>
  </bookViews>
  <sheets>
    <sheet name="Datos Generales " sheetId="10" r:id="rId1"/>
    <sheet name="Estructura" sheetId="6" r:id="rId2"/>
    <sheet name="Proceso" sheetId="7" r:id="rId3"/>
    <sheet name="Indicadores " sheetId="8" r:id="rId4"/>
    <sheet name="Resultado de la supervision fin" sheetId="11" r:id="rId5"/>
    <sheet name="DGE" sheetId="12" r:id="rId6"/>
  </sheets>
  <definedNames>
    <definedName name="_xlnm.Print_Area" localSheetId="1">Estructura!$B$1:$AP$121</definedName>
    <definedName name="_xlnm.Print_Area" localSheetId="3">'Indicadores '!$B$1:$AT$29</definedName>
    <definedName name="_xlnm.Print_Area" localSheetId="2">Proceso!$B$2:$AP$128</definedName>
  </definedNames>
  <calcPr calcId="191029"/>
</workbook>
</file>

<file path=xl/calcChain.xml><?xml version="1.0" encoding="utf-8"?>
<calcChain xmlns="http://schemas.openxmlformats.org/spreadsheetml/2006/main">
  <c r="K24" i="12" l="1"/>
  <c r="N24" i="12"/>
  <c r="Q24" i="12"/>
  <c r="W24" i="12"/>
  <c r="T24" i="12" s="1"/>
  <c r="Z24" i="12" s="1"/>
  <c r="K38" i="12"/>
  <c r="N38" i="12"/>
  <c r="Q38" i="12"/>
  <c r="W38" i="12"/>
  <c r="T38" i="12" s="1"/>
  <c r="Z38" i="12" s="1"/>
  <c r="K59" i="12"/>
  <c r="N59" i="12"/>
  <c r="Q59" i="12"/>
  <c r="W59" i="12"/>
  <c r="T59" i="12" s="1"/>
  <c r="Z59" i="12" s="1"/>
  <c r="K81" i="12"/>
  <c r="N81" i="12"/>
  <c r="Q81" i="12"/>
  <c r="W81" i="12" s="1"/>
  <c r="T81" i="12" s="1"/>
  <c r="Z81" i="12" s="1"/>
  <c r="K93" i="12"/>
  <c r="K99" i="12" s="1"/>
  <c r="N93" i="12"/>
  <c r="N99" i="12" s="1"/>
  <c r="Q93" i="12"/>
  <c r="Q99" i="12" s="1"/>
  <c r="W93" i="12"/>
  <c r="Q56" i="7"/>
  <c r="Q59" i="7"/>
  <c r="N56" i="7"/>
  <c r="K56" i="7"/>
  <c r="W56" i="7"/>
  <c r="Z56" i="7"/>
  <c r="Z59" i="7"/>
  <c r="AC25" i="8"/>
  <c r="W24" i="8"/>
  <c r="T24" i="8"/>
  <c r="Q24" i="8"/>
  <c r="Q105" i="7"/>
  <c r="N105" i="7"/>
  <c r="T122" i="7"/>
  <c r="K105" i="7"/>
  <c r="Q29" i="7"/>
  <c r="N29" i="7"/>
  <c r="K29" i="7"/>
  <c r="W29" i="7"/>
  <c r="Z29" i="7"/>
  <c r="Q28" i="7"/>
  <c r="N28" i="7"/>
  <c r="N31" i="7"/>
  <c r="K28" i="7"/>
  <c r="Q55" i="6"/>
  <c r="Q58" i="6"/>
  <c r="W118" i="6"/>
  <c r="Q57" i="6"/>
  <c r="N57" i="6"/>
  <c r="K57" i="6"/>
  <c r="W57" i="6"/>
  <c r="Z57" i="6"/>
  <c r="N55" i="6"/>
  <c r="K55" i="6"/>
  <c r="K58" i="6"/>
  <c r="T31" i="7"/>
  <c r="Q76" i="6"/>
  <c r="Q79" i="6"/>
  <c r="N76" i="6"/>
  <c r="N79" i="6"/>
  <c r="T118" i="6"/>
  <c r="K76" i="6"/>
  <c r="W76" i="6"/>
  <c r="Z76" i="6"/>
  <c r="Z79" i="6"/>
  <c r="N25" i="8"/>
  <c r="W105" i="7"/>
  <c r="Z105" i="7"/>
  <c r="Q31" i="7"/>
  <c r="N26" i="8"/>
  <c r="N24" i="8"/>
  <c r="K123" i="7"/>
  <c r="K124" i="7"/>
  <c r="K122" i="7"/>
  <c r="N122" i="7"/>
  <c r="T108" i="7"/>
  <c r="K125" i="7"/>
  <c r="Q107" i="7"/>
  <c r="W124" i="7"/>
  <c r="Q106" i="7"/>
  <c r="W123" i="7"/>
  <c r="N107" i="7"/>
  <c r="N106" i="7"/>
  <c r="T123" i="7"/>
  <c r="K107" i="7"/>
  <c r="Q124" i="7"/>
  <c r="K106" i="7"/>
  <c r="T82" i="7"/>
  <c r="Q79" i="7"/>
  <c r="Q82" i="7"/>
  <c r="N79" i="7"/>
  <c r="N82" i="7"/>
  <c r="K79" i="7"/>
  <c r="W79" i="7"/>
  <c r="Z79" i="7"/>
  <c r="Z82" i="7"/>
  <c r="T59" i="7"/>
  <c r="T124" i="7"/>
  <c r="K116" i="6"/>
  <c r="N116" i="6"/>
  <c r="K117" i="6"/>
  <c r="N117" i="6"/>
  <c r="Z117" i="6"/>
  <c r="AC117" i="6"/>
  <c r="K115" i="6"/>
  <c r="Q101" i="6"/>
  <c r="W117" i="6"/>
  <c r="Q100" i="6"/>
  <c r="W116" i="6"/>
  <c r="N101" i="6"/>
  <c r="N100" i="6"/>
  <c r="T116" i="6"/>
  <c r="S9" i="11"/>
  <c r="T102" i="6"/>
  <c r="Q99" i="6"/>
  <c r="N99" i="6"/>
  <c r="K101" i="6"/>
  <c r="W101" i="6"/>
  <c r="Z101" i="6"/>
  <c r="Q117" i="6"/>
  <c r="K100" i="6"/>
  <c r="W100" i="6"/>
  <c r="Z100" i="6"/>
  <c r="K99" i="6"/>
  <c r="K102" i="6"/>
  <c r="W102" i="6"/>
  <c r="T79" i="6"/>
  <c r="K118" i="6"/>
  <c r="N118" i="6"/>
  <c r="T58" i="6"/>
  <c r="K31" i="7"/>
  <c r="W107" i="7"/>
  <c r="Z107" i="7"/>
  <c r="Z24" i="8"/>
  <c r="AC24" i="8"/>
  <c r="AC27" i="8"/>
  <c r="AC28" i="8"/>
  <c r="W106" i="7"/>
  <c r="Z106" i="7"/>
  <c r="K108" i="7"/>
  <c r="W108" i="7"/>
  <c r="W31" i="7"/>
  <c r="N123" i="7"/>
  <c r="W28" i="7"/>
  <c r="Z28" i="7"/>
  <c r="Z31" i="7"/>
  <c r="W115" i="6"/>
  <c r="N115" i="6"/>
  <c r="W55" i="6"/>
  <c r="Z55" i="6"/>
  <c r="Z58" i="6"/>
  <c r="V9" i="11"/>
  <c r="K79" i="6"/>
  <c r="W79" i="6"/>
  <c r="Q102" i="6"/>
  <c r="W99" i="6"/>
  <c r="Z99" i="6"/>
  <c r="Z102" i="6"/>
  <c r="N102" i="6"/>
  <c r="T115" i="6"/>
  <c r="N58" i="6"/>
  <c r="T117" i="6"/>
  <c r="S10" i="11"/>
  <c r="K59" i="7"/>
  <c r="W59" i="7"/>
  <c r="N59" i="7"/>
  <c r="Q122" i="7"/>
  <c r="Z122" i="7"/>
  <c r="AC122" i="7"/>
  <c r="W122" i="7"/>
  <c r="P10" i="11"/>
  <c r="S8" i="11"/>
  <c r="S11" i="11"/>
  <c r="T125" i="7"/>
  <c r="W58" i="6"/>
  <c r="Q118" i="6"/>
  <c r="Z118" i="6"/>
  <c r="V10" i="11"/>
  <c r="W125" i="7"/>
  <c r="N124" i="7"/>
  <c r="Z124" i="7"/>
  <c r="AC124" i="7"/>
  <c r="Z108" i="7"/>
  <c r="N125" i="7"/>
  <c r="V8" i="11"/>
  <c r="V11" i="11"/>
  <c r="Q115" i="6"/>
  <c r="Q116" i="6"/>
  <c r="J9" i="11"/>
  <c r="M9" i="11"/>
  <c r="J8" i="11"/>
  <c r="N108" i="7"/>
  <c r="Q108" i="7"/>
  <c r="J10" i="11"/>
  <c r="M10" i="11"/>
  <c r="K82" i="7"/>
  <c r="W82" i="7"/>
  <c r="Q123" i="7"/>
  <c r="Z123" i="7"/>
  <c r="AC123" i="7"/>
  <c r="AC125" i="7"/>
  <c r="AC126" i="7"/>
  <c r="P9" i="11"/>
  <c r="Y9" i="11"/>
  <c r="AB9" i="11"/>
  <c r="Z116" i="6"/>
  <c r="AC116" i="6"/>
  <c r="P8" i="11"/>
  <c r="Z115" i="6"/>
  <c r="AC115" i="6"/>
  <c r="AC118" i="6"/>
  <c r="AC119" i="6"/>
  <c r="AB12" i="11"/>
  <c r="Q125" i="7"/>
  <c r="Z125" i="7"/>
  <c r="J11" i="11"/>
  <c r="M8" i="11"/>
  <c r="M11" i="11"/>
  <c r="Y10" i="11"/>
  <c r="AB10" i="11"/>
  <c r="P11" i="11"/>
  <c r="Y11" i="11"/>
  <c r="Y8" i="11"/>
  <c r="AB8" i="11"/>
  <c r="AB11" i="11"/>
  <c r="W99" i="12" l="1"/>
  <c r="T99" i="12" s="1"/>
  <c r="Z99" i="12" s="1"/>
  <c r="T93" i="12"/>
  <c r="Z93" i="12" s="1"/>
</calcChain>
</file>

<file path=xl/sharedStrings.xml><?xml version="1.0" encoding="utf-8"?>
<sst xmlns="http://schemas.openxmlformats.org/spreadsheetml/2006/main" count="687" uniqueCount="252">
  <si>
    <t xml:space="preserve">Entidad Federativa: </t>
  </si>
  <si>
    <t>Fecha:</t>
  </si>
  <si>
    <t>C</t>
  </si>
  <si>
    <t>NC</t>
  </si>
  <si>
    <t>NA</t>
  </si>
  <si>
    <t>Indispensable</t>
  </si>
  <si>
    <t>Enfermeras</t>
  </si>
  <si>
    <t>No</t>
  </si>
  <si>
    <t>Si</t>
  </si>
  <si>
    <t>I Sección de Estructura</t>
  </si>
  <si>
    <t>Recursos Humanos</t>
  </si>
  <si>
    <t>Cantidad</t>
  </si>
  <si>
    <t>Médicos</t>
  </si>
  <si>
    <t>Necesario</t>
  </si>
  <si>
    <t>Convenientes</t>
  </si>
  <si>
    <t>Cumple</t>
  </si>
  <si>
    <t>Total</t>
  </si>
  <si>
    <t>Aplica</t>
  </si>
  <si>
    <t>Ponderación</t>
  </si>
  <si>
    <t>Mínimo</t>
  </si>
  <si>
    <t>Calificación Ponderada</t>
  </si>
  <si>
    <t xml:space="preserve">Choferes </t>
  </si>
  <si>
    <t>VERIFIQUE</t>
  </si>
  <si>
    <t>¿Cómo están conformadas cada una de estas brigadas? (Son equipos capacitados, quienes inician las acciones de prevención y control de enfermedades establecidas en este programa y en forma coordinada con las instituciones involucradas para estos fines)</t>
  </si>
  <si>
    <t xml:space="preserve">Insumos </t>
  </si>
  <si>
    <t>(unidades y/o piezas)</t>
  </si>
  <si>
    <t>Pastillas de hipoclorito de calcio al 65%</t>
  </si>
  <si>
    <t>Calificación Obtenida en Esta Sección</t>
  </si>
  <si>
    <t xml:space="preserve">No </t>
  </si>
  <si>
    <t>%</t>
  </si>
  <si>
    <t>Observado</t>
  </si>
  <si>
    <t>Ponderado</t>
  </si>
  <si>
    <t>Personal de Informática</t>
  </si>
  <si>
    <t>Almacén</t>
  </si>
  <si>
    <t>Guantes de látex (cajas con 100)</t>
  </si>
  <si>
    <t>1.1. RECURSOS HUMANOS, FÍSICOS Y FINANCIEROS</t>
  </si>
  <si>
    <t>OBSERVACIONES</t>
  </si>
  <si>
    <t>No. Brigadas:</t>
  </si>
  <si>
    <t>II Sección de Procesos</t>
  </si>
  <si>
    <t>2.2. CAPACITACIÓN</t>
  </si>
  <si>
    <t>SSA</t>
  </si>
  <si>
    <t>ISSSTE</t>
  </si>
  <si>
    <t>OTROS</t>
  </si>
  <si>
    <t>Casos sospechosos de cólera según la definición operacional de caso</t>
  </si>
  <si>
    <t>Casos confirmados de cólera por laboratorio</t>
  </si>
  <si>
    <t>Defunciones por EDA´s</t>
  </si>
  <si>
    <t>2.4.1. ¿Dispone de la siguiente información para el apoyo de las actividades de vigilancia epidemiológica?</t>
  </si>
  <si>
    <t>ACTIVIDAD</t>
  </si>
  <si>
    <t>ENE</t>
  </si>
  <si>
    <t>FEB</t>
  </si>
  <si>
    <t>ABR</t>
  </si>
  <si>
    <t>MAY</t>
  </si>
  <si>
    <t>JUN</t>
  </si>
  <si>
    <t>SEP</t>
  </si>
  <si>
    <t>OCT</t>
  </si>
  <si>
    <t>NOV</t>
  </si>
  <si>
    <t>DIC</t>
  </si>
  <si>
    <t>Promedio</t>
  </si>
  <si>
    <t>111 Indicadores de resultado</t>
  </si>
  <si>
    <t>Máximo</t>
  </si>
  <si>
    <t>P</t>
  </si>
  <si>
    <t>I</t>
  </si>
  <si>
    <t>N</t>
  </si>
  <si>
    <t>Muestras con H.R  obtenidas</t>
  </si>
  <si>
    <t>Muestras con H.R.  con resultado</t>
  </si>
  <si>
    <t xml:space="preserve">Nombre de la Jurisdicción Sanitaria </t>
  </si>
  <si>
    <t>Nombre de Municipio</t>
  </si>
  <si>
    <t xml:space="preserve">Nombre de la localidad o ciudad </t>
  </si>
  <si>
    <t>Nombre del Centro de Salud</t>
  </si>
  <si>
    <t>*Marque con una X el tipo de unidad</t>
  </si>
  <si>
    <t>CSRD</t>
  </si>
  <si>
    <t>CS</t>
  </si>
  <si>
    <t>OTRO (Especifique)</t>
  </si>
  <si>
    <t>¿La unidad está acreditada? Marque con una X la opción</t>
  </si>
  <si>
    <t>En caso de ser si,  registre la fecha y órgano acreditador</t>
  </si>
  <si>
    <t>Nombre del responsable de la unidad médica</t>
  </si>
  <si>
    <t xml:space="preserve">Nombre y firma del  responsable estatal  </t>
  </si>
  <si>
    <t xml:space="preserve">Nombre y firma del responsable jurisdiccional </t>
  </si>
  <si>
    <t>Nombre y firma del responsable de la Supervisión del CENAPRECE</t>
  </si>
  <si>
    <t>Enfermeras :</t>
  </si>
  <si>
    <t>Nutriologos:</t>
  </si>
  <si>
    <t xml:space="preserve">Asistentes: </t>
  </si>
  <si>
    <t xml:space="preserve">1.1.1 ¿Con cuanto personal médico y paramédico cuenta la unidad médica?  </t>
  </si>
  <si>
    <t>1.1.2. ¿Con este personal, cuantas brigadas epidemiológicas conformas?</t>
  </si>
  <si>
    <t>Centro de salud</t>
  </si>
  <si>
    <t xml:space="preserve">Fecha de caducidad </t>
  </si>
  <si>
    <t>Observaciones</t>
  </si>
  <si>
    <t xml:space="preserve">Dentistas : </t>
  </si>
  <si>
    <t xml:space="preserve">Promotores de la Salud </t>
  </si>
  <si>
    <t xml:space="preserve">Otros </t>
  </si>
  <si>
    <t xml:space="preserve">Nutriologos </t>
  </si>
  <si>
    <t>Dentista</t>
  </si>
  <si>
    <t>SI</t>
  </si>
  <si>
    <t>NO</t>
  </si>
  <si>
    <t>2.3.1.¿A esta unidad de salud la jurisdiccion sanitaria o nivel estatal lo han  supervisado?</t>
  </si>
  <si>
    <t>IMSS- OP</t>
  </si>
  <si>
    <r>
      <t>CSRD:</t>
    </r>
    <r>
      <rPr>
        <sz val="9"/>
        <rFont val="Arial"/>
        <family val="2"/>
      </rPr>
      <t xml:space="preserve"> Casa de Salud Rural Dispersa. Tiene capacidad para atender de 500 a 1000 habitantes. Cuentan con un núcleo básico. Las localidades donde se ubican son generalmente de difícil acceso. Se recomienda un radio de acción con distancia no mayor a 6 kilómetros y el tiempo máximo de recorrido de 60 minutos del hogar del usuario. Funciona como sede de brigadas móviles que visitan la comunidad para censo, vigilancia y apoyo a programas nacionales de salud. Sirve de enlace con centros de salud cercanos. </t>
    </r>
  </si>
  <si>
    <r>
      <t>CS:</t>
    </r>
    <r>
      <rPr>
        <sz val="9"/>
        <rFont val="Arial"/>
        <family val="2"/>
      </rPr>
      <t>Centro de Salud urbano y rural. Brinda atención a comunidades con  2,500 a 3,000 habitantes por núcleo básico. Brinda atención clínica básica y servicios básicos de salud, promoción, saneamiento ambiental, detección y control de riesgos, diagnóstico temprano de enfermedades. Da servicio de consulta externa.Generalmente consta de: control, sala de espera, un consultorio y área de exploración, curaciones y usos múltiples, camas de transito, almacén, aseo, sanitario de usuarios, residencia médica, pórtico. Requiere radio comunicación y ambulancia de apoyo.</t>
    </r>
  </si>
  <si>
    <r>
      <t xml:space="preserve">CESSA: </t>
    </r>
    <r>
      <rPr>
        <sz val="9"/>
        <rFont val="Arial"/>
        <family val="2"/>
      </rPr>
      <t>Centro de Salud con Servicios Ampliados. Atiende comunidades con 20,000 a 30,000 habitantes. Tiene entre 6 y 12 núcleos básicos.Generalmente se localizan en el medio urbano. Son unidades diseñadas para ofrecer atención primaria a la salud integral con alta capacidad resolutiva. Adicionalmente a los servicios de consulta externa del centro de salud, se brindan servicios de especialidades como: estomatología, psicología, salud mental, atención obstétrica de consulta externa, nutrición, laboratorio, imagenología, cirugía ambulatoria, cuenta con área de telemetría. Debe contar con equipo de comunicación con los centros de salud y hospitales de la red de servicios.</t>
    </r>
  </si>
  <si>
    <t xml:space="preserve">Cada pregunta se encuentra  poderada con I:indespensable, N: Necesario, C: Conveniente.                                                                     </t>
  </si>
  <si>
    <t>Marque con una un 1 si el estado C: Cumple, NC: No cumpe o  en su caso NA:No aplica</t>
  </si>
  <si>
    <t>JUL</t>
  </si>
  <si>
    <t>Calificación Ponderada Final</t>
  </si>
  <si>
    <t>100 %a 95 %</t>
  </si>
  <si>
    <t>Verde</t>
  </si>
  <si>
    <t>94% a 80 %</t>
  </si>
  <si>
    <t>Amarillo</t>
  </si>
  <si>
    <t>79% a 70%</t>
  </si>
  <si>
    <t>Rojo</t>
  </si>
  <si>
    <t>Menor de 69%</t>
  </si>
  <si>
    <t xml:space="preserve">Negro </t>
  </si>
  <si>
    <t>Nombre y Firma del Epidemiológo del Centro de Salud                      Dr. Luis Gerardo Arjona Ojeda</t>
  </si>
  <si>
    <t>1.1.3. ¿Cuenta con los siguientes insumos para el monitoreo, prevención y tratamiento de Cólera?</t>
  </si>
  <si>
    <t>Resutados Finales de la supervisión</t>
  </si>
  <si>
    <t>Equipos de venoclisis (niños) (5 pieza como minimo)</t>
  </si>
  <si>
    <t>H.R. con medio de trasporte de Cary Blair (20 pezas) minimo</t>
  </si>
  <si>
    <t>Número de casos  EDA´s en el ultimo año (canal endemico)</t>
  </si>
  <si>
    <t>2.4.2. ¿Dispone de la siguiente información?</t>
  </si>
  <si>
    <t xml:space="preserve">RECURSOS HUMANOS </t>
  </si>
  <si>
    <t>CANTIDAD</t>
  </si>
  <si>
    <t>Promotores de la Salud</t>
  </si>
  <si>
    <t xml:space="preserve">Otros  </t>
  </si>
  <si>
    <t>Trabajo social</t>
  </si>
  <si>
    <t>1.2.1.5. ¿Cuenta con la NOM-017-SSA2-2012 Para la Vigilancia Epidemiológica?</t>
  </si>
  <si>
    <t>MAR</t>
  </si>
  <si>
    <t>2.5. LABORATORIO</t>
  </si>
  <si>
    <t>2.5.1. Total de muestras tomadas</t>
  </si>
  <si>
    <t>2.5.2. Total de muestras enviadas al laboratorio</t>
  </si>
  <si>
    <t xml:space="preserve">2.5.3. Total de muestras rechazadas </t>
  </si>
  <si>
    <t>2.5.4. Positivas a V. cholerae O1 Toxigénico</t>
  </si>
  <si>
    <t>2.5.6. Tiempo estimado de entrega de los resultados por parte de la jurisdicción sanitaria y/o el Laboratorio Estatal de Salud Publica</t>
  </si>
  <si>
    <t>1.3. Centro Docente Asistencial de Terapia de Hidratación Oral y Saneamiento (CEDATHOS)</t>
  </si>
  <si>
    <t>1.3.2. Se cuenta con mesa para preparar el suero oral y colocar los recipientes con la solución</t>
  </si>
  <si>
    <t>1.3.3. Se cuenta con anaqueles suficiente para colocar los insumos</t>
  </si>
  <si>
    <t xml:space="preserve">1.3.4. Se cuenta con una silla con respaldo </t>
  </si>
  <si>
    <t xml:space="preserve">1.3.5. Camas o cunas, mesa de exploracion, camillas </t>
  </si>
  <si>
    <t xml:space="preserve">1.3.6. Se cuenta con sábanas </t>
  </si>
  <si>
    <t>1.3.7. Cesto con tapa para basura</t>
  </si>
  <si>
    <t>1.3.9. Cuchara con mango de 30 centímetros de largo para preparar el suero</t>
  </si>
  <si>
    <t>1.3.10. Cuchara con mango de 10 centímetros de largo para administrara el suero</t>
  </si>
  <si>
    <t>1.3.11. Taza para administrar el suero oral con capacidad de 250 mililitros y graduación interna con escala de 50 mililitros</t>
  </si>
  <si>
    <t xml:space="preserve">Solicite los documentos en impreso. El responsable deberá de contar con todas la norma. Manuales,  formatos y/o guías para considerarlo como que cumple. En caso de "NO" contar con estos documentos especifique "Por qué No" y anotar la justificacion en observaciones </t>
  </si>
  <si>
    <t>1.2.1. ¿Cuenta con los siguientes documentacion para la vigilancia epidemiológica de cólera?</t>
  </si>
  <si>
    <t>1.2.1.1. ¿Cuenta con la NOM-016-SSA2-2012 Para la Vigilancia Prevención, Control, Manejo y Tratamiento del Cólera?</t>
  </si>
  <si>
    <t>AGO</t>
  </si>
  <si>
    <t>Médicos :</t>
  </si>
  <si>
    <t>Solicite las cantidades de insumos enviadas del almacén jurisdiccional al centrol de salud. Ir al almacén a verificar</t>
  </si>
  <si>
    <t xml:space="preserve">Kit de determinación de cloro residual por unidades </t>
  </si>
  <si>
    <t>Vida Suero Oral cajas (1 caja de 300 piezas mínimo)</t>
  </si>
  <si>
    <t>Plata Coloidal (frasco dosificador) 50 piezas como mínimo</t>
  </si>
  <si>
    <t xml:space="preserve">Doxiciclina Capsulas y/o Tabletas 10 cajas como mínimo </t>
  </si>
  <si>
    <t>Equipos de venoclisis (adultos) (5 pieza como m'inimo)</t>
  </si>
  <si>
    <t>Catéter para venopunción (de todos) (5 pieza como mínimo)</t>
  </si>
  <si>
    <t>Solución de Hartmann (1,000 ml.) % (5 pieza como mínimo)</t>
  </si>
  <si>
    <t>1.2. NORMAS, LINEAMIENTOS, REGLAMENTOS, FORMATOS Y/O GUÍAS</t>
  </si>
  <si>
    <t xml:space="preserve">1.3.1.  El centro de salud cuenta con un área o espacio destidado para la terapia de hidratación oral. </t>
  </si>
  <si>
    <t>1.3.8. Jarra de acero inoxidable o de plástico de color transparente, con capacidad máxima de 2 litros y mínima de 1 litro. Deberá contar con graduación interna con escala marcada cada 250 mililitros y con tapadera integrada</t>
  </si>
  <si>
    <t>Capacitación del Programa de Cólera de Nivel Estatal o Jurisdiccional</t>
  </si>
  <si>
    <t>2.4. VIGILANCIA EPIDEMIOLÓGICA</t>
  </si>
  <si>
    <t>SOLICITAR EN PAPEL O ELECTRÓNICO DE ESTA INFORMACIÓN</t>
  </si>
  <si>
    <t>2.4.3. ¿Dispone del censo poblacional  mas reciente de la población?</t>
  </si>
  <si>
    <t xml:space="preserve">2.5.5. Tiempo transcurrido desde la  toma de la muestra humana (H.R.) hasta el envio a la jurisdicción sanitaria </t>
  </si>
  <si>
    <t xml:space="preserve">CESSA </t>
  </si>
  <si>
    <t xml:space="preserve">Si  </t>
  </si>
  <si>
    <t>Choferes:</t>
  </si>
  <si>
    <t>Personal de Informática:</t>
  </si>
  <si>
    <t xml:space="preserve">Independientemente de las  respuestas  contiua con la preguntas con la finalidad de verificar si cuenten con el material necesario para inicar la terapia de hidrtacion oral de acuardo al Manual de Enfermedades Diarreicas Agudas Prevencion, Control y Tratamiento  ultima edicion 2009 </t>
  </si>
  <si>
    <t xml:space="preserve">No de capacitaciones </t>
  </si>
  <si>
    <t xml:space="preserve">Cursos relacionado al programa </t>
  </si>
  <si>
    <t xml:space="preserve">2.2.1.El personal  se encuentra capacitado y actualizado en temas médicos, epidemiológicos y estadísticos de preferencia relacionados al programa.  </t>
  </si>
  <si>
    <t xml:space="preserve">VERIFIQUE Que el personal este capacitado y actualizado a traves de cursos relacionados al programa (epidemiologicos, estadisticos, proteccion de riesgo sanitario, laboratorio etc.) Minimo un curso o una capacitacion para considerarlo como cumple </t>
  </si>
  <si>
    <t xml:space="preserve">No de cursos </t>
  </si>
  <si>
    <t xml:space="preserve">2.2.2  El personal considera que cuenta con las competencias suficientes para la operación de las actividades relacionadas al programa. Independientemente de la  respuesta explique por que SI o NO </t>
  </si>
  <si>
    <t xml:space="preserve">Solicitar al responsable (Epidemiologo) documento  de supervision y las observaciones </t>
  </si>
  <si>
    <t xml:space="preserve">VERIFIQUE: Que en la unidad medica se cuente con el sustento (copia) documental (cedula de supervision generada por la entidad federativa) asi como la evidencia de las actividades de gestion generadas por la supervision. Se considera CUMPLE presentando esta evidencia documental </t>
  </si>
  <si>
    <t>CÉDULA DE SUPERVISIÓN CENTRO DE SALUD</t>
  </si>
  <si>
    <t xml:space="preserve">Clave CLUES de la Unidad </t>
  </si>
  <si>
    <t xml:space="preserve">2.2.3. ¿Conoce cuales son sus localidades o areas de riesgo? El responsable debera de conocer las localidades, modulos o nucleso  o en su caso  las  áreas de riesgo como ejemplo: mercados, restaurantes o fondas, albergues etc. Esta informacion debera ser proporcionada por la Jurisdicción Sanitaria y por Riesgos Sanitarios </t>
  </si>
  <si>
    <t>2.3. SUPERVISIÓN</t>
  </si>
  <si>
    <t xml:space="preserve">Azitromicina  200 mg/ 5ml suspensión </t>
  </si>
  <si>
    <t xml:space="preserve">Azitromicina  500 mg  tabletas </t>
  </si>
  <si>
    <t>1.2.1.10. ¿Programa De Acción Específico De Prevención Y Control De Enfermedades Diarreicas Agudas?</t>
  </si>
  <si>
    <t>1.2.1.9. ¿Cuenta con el Manual De Procedimientos Estandarizados Para La Vigilancia Epidemiológica De La Enfermedad Diarreica Aguda (EDA)?</t>
  </si>
  <si>
    <t>1.2.1.2 ¿Cuenta con el   Formato de Estudio Epidemiológico de caso de EDA.?</t>
  </si>
  <si>
    <t>1.2.1.3 ¿Cuenta con el Formato de Notificación de la Red Negativa diaria de Cólera?</t>
  </si>
  <si>
    <t xml:space="preserve">No de Supervisiones Estatales </t>
  </si>
  <si>
    <t xml:space="preserve">Si </t>
  </si>
  <si>
    <t xml:space="preserve">En el casos de No especificar por que </t>
  </si>
  <si>
    <t xml:space="preserve">Número de acuerdo generado </t>
  </si>
  <si>
    <t xml:space="preserve">Numero de acuerdo cumplidos </t>
  </si>
  <si>
    <t xml:space="preserve">Numero de acuerdo en proceso </t>
  </si>
  <si>
    <t xml:space="preserve">Enel casos de que no se de complimiento de los acuerdo especificar cuales son las causas o razones </t>
  </si>
  <si>
    <t xml:space="preserve">2.3.2. ¿Cuenta con los  informes de supervisión realizadas por nivel  estatal o jurisdiccional ? </t>
  </si>
  <si>
    <t>2.5.5 Salmonella spp.</t>
  </si>
  <si>
    <t xml:space="preserve">2.5.6 Shigella spp. </t>
  </si>
  <si>
    <r>
      <t xml:space="preserve">2.5.7 Escherichia Coli </t>
    </r>
    <r>
      <rPr>
        <sz val="11"/>
        <rFont val="Montserrat"/>
      </rPr>
      <t>Enteropatógena</t>
    </r>
  </si>
  <si>
    <t xml:space="preserve">2.5.8 Rotavirus </t>
  </si>
  <si>
    <t xml:space="preserve">Indicadores </t>
  </si>
  <si>
    <t>Tasa de incidencia por EDA.</t>
  </si>
  <si>
    <t>Tasa de mortalidad por EDA.</t>
  </si>
  <si>
    <t>Tasa de incidencia de cólera</t>
  </si>
  <si>
    <t>PROGRAMA DE ACCIÓN ESPECÍFICO PREVENCIÓN Y CONTROL DE  ENFERMEDADES DIARREICAS AGUDAS</t>
  </si>
  <si>
    <t xml:space="preserve">No de Supervisiones Jurisdiccionales  </t>
  </si>
  <si>
    <t>Calificación</t>
  </si>
  <si>
    <t>Calificación Total Obtenida</t>
  </si>
  <si>
    <t>3.5.3 Mapa Epidemiologico</t>
  </si>
  <si>
    <t>3.5.2 Canal endemico de las Enfermedades Diarreicas Agudas</t>
  </si>
  <si>
    <t>3.5.1 Canal endemico de casos sopechosos de cólera</t>
  </si>
  <si>
    <t>3.5 ANALISIS DE INFORMACIÓN</t>
  </si>
  <si>
    <t>3.4.10 Muestreo de EDA en casos de 5 años o más</t>
  </si>
  <si>
    <t>3.4.9 Muestreo de EDA en menores de 5 años</t>
  </si>
  <si>
    <t>3.4.8 Cobertura de Notificación de EDA</t>
  </si>
  <si>
    <t>3.4.7 Clasificación Oportuna de EDA</t>
  </si>
  <si>
    <t>3.4.6 Notificación Oportuna de EDA</t>
  </si>
  <si>
    <t>3.4.5 Porcentaje de muestreo del 2% de EDA</t>
  </si>
  <si>
    <t>3.4.4 Notificación de Red Negativa</t>
  </si>
  <si>
    <t>3.4.3 Clasificación Oportuna</t>
  </si>
  <si>
    <t>3.4.2 Casos de Cólera con muestra</t>
  </si>
  <si>
    <t>3.4.1 Notificación oportuna</t>
  </si>
  <si>
    <t>El responsable debe conocer los indicadores de la Vigilancia Epidemiolgia de la EDA</t>
  </si>
  <si>
    <t>3.4 INDICADORES DE EVALUACIÓN</t>
  </si>
  <si>
    <t>3.3.10 Defunción por EDA</t>
  </si>
  <si>
    <t>3.3.9 Caso de EDA Grave</t>
  </si>
  <si>
    <t>3.3.8 Caso de EDA moderada</t>
  </si>
  <si>
    <t>3.3.7 Brote</t>
  </si>
  <si>
    <t xml:space="preserve">3.3.6 Portador </t>
  </si>
  <si>
    <t>3.3.5 Contacto</t>
  </si>
  <si>
    <t>3.3.4 Caso Descartado</t>
  </si>
  <si>
    <t>3.3.3 Caso confirmado por asociación epidemiológica</t>
  </si>
  <si>
    <t>3.3.2 Caso confirmado por laboratorio</t>
  </si>
  <si>
    <t>3.3.1 Caso probable de cólera</t>
  </si>
  <si>
    <t>Pregunte al responsable sobre las definiciones operacionales relacionadas con la vigilancia epidemiologica de las EDA's</t>
  </si>
  <si>
    <t>3.3 DEFINICIONES OPERACIONALES</t>
  </si>
  <si>
    <t>3.2.4 Participa en la notificación de la Red Negativa en caso de aislamientos de Vibrio Cholerae</t>
  </si>
  <si>
    <t>3.2.3 Calendario de reuniones</t>
  </si>
  <si>
    <t>3.2.2 Acta constitutiva/Minuta</t>
  </si>
  <si>
    <t>3.2.1 Participa en la reuniones del Grupo Tecnico del COJUVE</t>
  </si>
  <si>
    <t>Solicite los documentos. El responsable deberá con todos los documentos. En caso de "NO" contar con estos especifique "Por qé No"</t>
  </si>
  <si>
    <t>3.2 ORGANIZACION Y COORDINACION</t>
  </si>
  <si>
    <t>3.1.10 Formato de Ratificación y Rectificación de Muertes sujetas a Vigilancia</t>
  </si>
  <si>
    <t>3.1.9 Certificado de Defunción</t>
  </si>
  <si>
    <t>3.1.8 Formato de Notificación de la Red Negativa diaria de Cólera</t>
  </si>
  <si>
    <t>3.1.7 Formato de Estudio Epidemiológico de caso de EDA</t>
  </si>
  <si>
    <t>3.1.6 Formato de Notificación Semanal de Casos Nuevos SUIVE-1</t>
  </si>
  <si>
    <t>3.1.5 Cronograma de Capacitación</t>
  </si>
  <si>
    <t>3.1.4 Programa de Trabajo</t>
  </si>
  <si>
    <t>3.1.3 Acuerdo Secretarial No. 130</t>
  </si>
  <si>
    <t>3.1.2 Reglamento Sanitario Internacional</t>
  </si>
  <si>
    <t>3.1.1 Ley General de Salud</t>
  </si>
  <si>
    <t>Solicite los documentos impresos o electronicos. El responsable deberá con todos los documentos. En caso de "NO" contar con estos especifique "Por qé No"</t>
  </si>
  <si>
    <t>3.1 NORMATIVIDAD DGE</t>
  </si>
  <si>
    <t>DIRECCION GENERAL DE EPIDEMIOLOGIA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</si>
</sst>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0.00_-;\-[$€-2]* #,##0.00_-;_-[$€-2]* &quot;-&quot;??_-"/>
    <numFmt numFmtId="165" formatCode="General_)"/>
    <numFmt numFmtId="166" formatCode="0.0"/>
  </numFmts>
  <fonts count="46" x14ac:knownFonts="1">
    <font>
      <sz val="11"/>
      <color theme="1"/>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Courier"/>
      <family val="3"/>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sz val="10"/>
      <name val="Arial"/>
      <family val="2"/>
    </font>
    <font>
      <b/>
      <sz val="12"/>
      <name val="Arial"/>
      <family val="2"/>
    </font>
    <font>
      <sz val="9"/>
      <name val="Arial"/>
      <family val="2"/>
    </font>
    <font>
      <sz val="11"/>
      <name val="Arial"/>
      <family val="2"/>
    </font>
    <font>
      <b/>
      <sz val="11"/>
      <name val="Arial"/>
      <family val="2"/>
    </font>
    <font>
      <b/>
      <sz val="11"/>
      <color indexed="8"/>
      <name val="Arial"/>
      <family val="2"/>
    </font>
    <font>
      <u/>
      <sz val="11"/>
      <name val="Arial"/>
      <family val="2"/>
    </font>
    <font>
      <b/>
      <sz val="10"/>
      <name val="Arial"/>
      <family val="2"/>
    </font>
    <font>
      <sz val="11"/>
      <name val="Montserrat"/>
    </font>
    <font>
      <sz val="11"/>
      <color theme="1"/>
      <name val="Calibri"/>
      <family val="2"/>
      <scheme val="minor"/>
    </font>
    <font>
      <sz val="12"/>
      <color theme="1"/>
      <name val="Centaur"/>
      <family val="1"/>
    </font>
    <font>
      <sz val="12"/>
      <color theme="1"/>
      <name val="Arial"/>
      <family val="2"/>
    </font>
    <font>
      <sz val="11"/>
      <color theme="1"/>
      <name val="Arial"/>
      <family val="2"/>
    </font>
    <font>
      <sz val="9"/>
      <color theme="1"/>
      <name val="Centaur"/>
      <family val="1"/>
    </font>
    <font>
      <b/>
      <sz val="12"/>
      <color theme="0"/>
      <name val="Arial"/>
      <family val="2"/>
    </font>
    <font>
      <b/>
      <sz val="12"/>
      <color theme="1"/>
      <name val="Arial"/>
      <family val="2"/>
    </font>
    <font>
      <b/>
      <sz val="11"/>
      <color theme="0"/>
      <name val="Arial"/>
      <family val="2"/>
    </font>
    <font>
      <b/>
      <sz val="11"/>
      <color theme="1"/>
      <name val="Arial"/>
      <family val="2"/>
    </font>
    <font>
      <sz val="11"/>
      <color rgb="FFFF0000"/>
      <name val="Arial"/>
      <family val="2"/>
    </font>
    <font>
      <b/>
      <i/>
      <sz val="11"/>
      <color theme="1"/>
      <name val="Arial"/>
      <family val="2"/>
    </font>
    <font>
      <b/>
      <i/>
      <sz val="12"/>
      <color theme="1"/>
      <name val="Arial"/>
      <family val="2"/>
    </font>
    <font>
      <i/>
      <sz val="11"/>
      <color rgb="FFBA935B"/>
      <name val="Montserrat"/>
    </font>
    <font>
      <sz val="9"/>
      <color theme="1"/>
      <name val="Arial"/>
      <family val="2"/>
    </font>
    <font>
      <sz val="11"/>
      <color theme="1"/>
      <name val="Centaur"/>
      <family val="1"/>
    </font>
    <font>
      <sz val="11"/>
      <color theme="0"/>
      <name val="Centaur"/>
      <family val="1"/>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14996795556505021"/>
        <bgColor indexed="64"/>
      </patternFill>
    </fill>
    <fill>
      <patternFill patternType="solid">
        <fgColor rgb="FFC00000"/>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000000"/>
        <bgColor indexed="64"/>
      </patternFill>
    </fill>
    <fill>
      <patternFill patternType="solid">
        <fgColor rgb="FF00CC00"/>
        <bgColor indexed="64"/>
      </patternFill>
    </fill>
    <fill>
      <patternFill patternType="solid">
        <fgColor theme="6" tint="-0.249977111117893"/>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77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7" fillId="17"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0" fontId="10" fillId="3" borderId="1" applyNumberFormat="0" applyAlignment="0" applyProtection="0"/>
    <xf numFmtId="164" fontId="2" fillId="0" borderId="0" applyFont="0" applyFill="0" applyBorder="0" applyAlignment="0" applyProtection="0"/>
    <xf numFmtId="0" fontId="5" fillId="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13" fillId="0" borderId="0"/>
    <xf numFmtId="165"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13" fillId="0" borderId="0"/>
    <xf numFmtId="0" fontId="2" fillId="0" borderId="0"/>
    <xf numFmtId="0" fontId="2" fillId="0" borderId="0"/>
    <xf numFmtId="0" fontId="2" fillId="0" borderId="0"/>
    <xf numFmtId="0" fontId="2" fillId="0" borderId="0"/>
    <xf numFmtId="0" fontId="2" fillId="0" borderId="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9" fontId="2" fillId="0" borderId="0" applyFont="0" applyFill="0" applyBorder="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4" fillId="8" borderId="5"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8" fillId="0" borderId="0" applyNumberFormat="0" applyFill="0" applyBorder="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9" fillId="0" borderId="8"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cellStyleXfs>
  <cellXfs count="367">
    <xf numFmtId="0" fontId="0" fillId="0" borderId="0" xfId="0"/>
    <xf numFmtId="0" fontId="31" fillId="0" borderId="0" xfId="0" applyFont="1"/>
    <xf numFmtId="0" fontId="32" fillId="0" borderId="0" xfId="0" applyFont="1" applyAlignment="1">
      <alignment horizontal="left" vertical="center" indent="1"/>
    </xf>
    <xf numFmtId="0" fontId="33" fillId="0" borderId="0" xfId="0" applyFont="1" applyAlignment="1">
      <alignment horizontal="left" vertical="center" indent="1"/>
    </xf>
    <xf numFmtId="0" fontId="33"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0" fontId="32" fillId="0" borderId="0" xfId="0" applyFont="1" applyAlignment="1">
      <alignment vertical="center"/>
    </xf>
    <xf numFmtId="0" fontId="1" fillId="0" borderId="0" xfId="0" applyFont="1" applyAlignment="1">
      <alignment vertical="center"/>
    </xf>
    <xf numFmtId="0" fontId="1" fillId="0" borderId="0" xfId="0" applyFont="1"/>
    <xf numFmtId="0" fontId="1" fillId="0" borderId="0" xfId="0" applyFont="1" applyAlignment="1" applyProtection="1">
      <alignment vertical="center"/>
      <protection locked="0"/>
    </xf>
    <xf numFmtId="0" fontId="34" fillId="0" borderId="0" xfId="0" applyFont="1"/>
    <xf numFmtId="0" fontId="34" fillId="0" borderId="0" xfId="0" applyFont="1" applyAlignment="1">
      <alignment vertical="center"/>
    </xf>
    <xf numFmtId="0" fontId="34" fillId="0" borderId="0" xfId="0" applyFont="1" applyAlignment="1">
      <alignment horizontal="left" vertical="center"/>
    </xf>
    <xf numFmtId="0" fontId="32" fillId="0" borderId="0" xfId="0" applyFont="1"/>
    <xf numFmtId="0" fontId="1" fillId="0" borderId="0" xfId="0" applyFont="1" applyAlignment="1">
      <alignment horizontal="center"/>
    </xf>
    <xf numFmtId="0" fontId="32" fillId="0" borderId="10" xfId="0" applyFont="1" applyBorder="1"/>
    <xf numFmtId="0" fontId="32" fillId="0" borderId="11" xfId="0" applyFont="1" applyBorder="1" applyAlignment="1">
      <alignment horizontal="left"/>
    </xf>
    <xf numFmtId="0" fontId="35" fillId="0" borderId="0" xfId="0" applyFont="1" applyAlignment="1">
      <alignment horizontal="center" vertical="center"/>
    </xf>
    <xf numFmtId="0" fontId="36" fillId="0" borderId="0" xfId="0" applyFont="1" applyAlignment="1">
      <alignment vertical="center"/>
    </xf>
    <xf numFmtId="0" fontId="1" fillId="0" borderId="0" xfId="0" applyFont="1" applyAlignment="1">
      <alignment horizontal="center" vertical="center"/>
    </xf>
    <xf numFmtId="0" fontId="35"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left" vertical="center" indent="1"/>
      <protection locked="0"/>
    </xf>
    <xf numFmtId="0" fontId="33"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8" fillId="0" borderId="0" xfId="0" applyFont="1" applyAlignment="1" applyProtection="1">
      <alignment horizontal="left" vertical="center" indent="1"/>
      <protection locked="0"/>
    </xf>
    <xf numFmtId="0" fontId="37" fillId="24" borderId="11" xfId="0" applyFont="1" applyFill="1" applyBorder="1" applyAlignment="1" applyProtection="1">
      <alignment horizontal="center" vertical="center"/>
      <protection locked="0"/>
    </xf>
    <xf numFmtId="0" fontId="33" fillId="0" borderId="10" xfId="0" applyFont="1" applyBorder="1" applyAlignment="1" applyProtection="1">
      <alignment horizontal="left" vertical="center" indent="1"/>
      <protection locked="0"/>
    </xf>
    <xf numFmtId="0" fontId="33" fillId="0" borderId="0" xfId="0" applyFont="1" applyAlignment="1" applyProtection="1">
      <alignment vertical="center"/>
      <protection locked="0"/>
    </xf>
    <xf numFmtId="0" fontId="33" fillId="0" borderId="0" xfId="0" applyFont="1" applyAlignment="1" applyProtection="1">
      <alignment horizontal="left" vertical="justify" indent="1"/>
      <protection locked="0"/>
    </xf>
    <xf numFmtId="0" fontId="33" fillId="0" borderId="0" xfId="0" applyFont="1" applyAlignment="1" applyProtection="1">
      <alignment vertical="justify"/>
      <protection locked="0"/>
    </xf>
    <xf numFmtId="0" fontId="33" fillId="0" borderId="0" xfId="0" applyFont="1" applyAlignment="1" applyProtection="1">
      <alignment horizontal="left" vertical="center"/>
      <protection locked="0"/>
    </xf>
    <xf numFmtId="0" fontId="39" fillId="0" borderId="0" xfId="0" applyFont="1" applyAlignment="1" applyProtection="1">
      <alignment horizontal="left" vertical="center" indent="1"/>
      <protection locked="0"/>
    </xf>
    <xf numFmtId="0" fontId="33" fillId="0" borderId="10" xfId="0" applyFont="1" applyBorder="1" applyAlignment="1" applyProtection="1">
      <alignment horizontal="left" vertical="justify" indent="1"/>
      <protection locked="0"/>
    </xf>
    <xf numFmtId="0" fontId="33" fillId="0" borderId="11" xfId="0" applyFont="1" applyBorder="1" applyAlignment="1" applyProtection="1">
      <alignment horizontal="center" vertical="center"/>
      <protection locked="0"/>
    </xf>
    <xf numFmtId="0" fontId="33" fillId="0" borderId="0" xfId="0" applyFont="1" applyAlignment="1" applyProtection="1">
      <alignment horizontal="center" vertical="justify"/>
      <protection locked="0"/>
    </xf>
    <xf numFmtId="0" fontId="37" fillId="24" borderId="12" xfId="0" applyFont="1" applyFill="1" applyBorder="1" applyAlignment="1" applyProtection="1">
      <alignment horizontal="center" vertical="center"/>
      <protection locked="0"/>
    </xf>
    <xf numFmtId="0" fontId="37" fillId="24" borderId="13" xfId="0" applyFont="1" applyFill="1" applyBorder="1" applyAlignment="1" applyProtection="1">
      <alignment horizontal="center" vertical="center"/>
      <protection locked="0"/>
    </xf>
    <xf numFmtId="0" fontId="33" fillId="0" borderId="14" xfId="0" applyFont="1" applyBorder="1" applyAlignment="1" applyProtection="1">
      <alignment horizontal="left" vertical="center" indent="1"/>
      <protection locked="0"/>
    </xf>
    <xf numFmtId="0" fontId="38" fillId="0" borderId="0" xfId="0" applyFont="1" applyAlignment="1" applyProtection="1">
      <alignment vertical="center"/>
      <protection locked="0"/>
    </xf>
    <xf numFmtId="0" fontId="38" fillId="0" borderId="0" xfId="0" applyFont="1" applyAlignment="1" applyProtection="1">
      <alignment horizontal="right" vertical="center" indent="2"/>
      <protection locked="0"/>
    </xf>
    <xf numFmtId="166" fontId="33" fillId="0" borderId="0" xfId="0" applyNumberFormat="1" applyFont="1" applyAlignment="1" applyProtection="1">
      <alignment horizontal="right" vertical="center" indent="2"/>
      <protection locked="0"/>
    </xf>
    <xf numFmtId="0" fontId="39"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38" fillId="0" borderId="0" xfId="0" applyFont="1" applyAlignment="1" applyProtection="1">
      <alignment horizontal="right" vertical="center" indent="1"/>
      <protection locked="0"/>
    </xf>
    <xf numFmtId="0" fontId="38" fillId="0" borderId="0" xfId="0" applyFont="1" applyAlignment="1" applyProtection="1">
      <alignment horizontal="justify" vertical="center" wrapText="1"/>
      <protection locked="0"/>
    </xf>
    <xf numFmtId="0" fontId="33" fillId="0" borderId="0" xfId="0" applyFont="1" applyProtection="1">
      <protection locked="0"/>
    </xf>
    <xf numFmtId="0" fontId="32" fillId="0" borderId="0" xfId="0" applyFont="1" applyAlignment="1" applyProtection="1">
      <alignment horizontal="left" vertical="center" indent="1"/>
      <protection locked="0"/>
    </xf>
    <xf numFmtId="0" fontId="33" fillId="0" borderId="0" xfId="0" applyFont="1" applyAlignment="1" applyProtection="1">
      <alignment wrapText="1"/>
      <protection locked="0"/>
    </xf>
    <xf numFmtId="0" fontId="32" fillId="0" borderId="11" xfId="0" applyFont="1" applyBorder="1" applyAlignment="1" applyProtection="1">
      <alignment horizontal="center" vertical="center"/>
      <protection locked="0"/>
    </xf>
    <xf numFmtId="0" fontId="33" fillId="0" borderId="0" xfId="0" applyFont="1" applyAlignment="1" applyProtection="1">
      <alignment horizontal="right" vertical="center" indent="1"/>
      <protection locked="0"/>
    </xf>
    <xf numFmtId="166" fontId="33" fillId="0" borderId="0" xfId="0" applyNumberFormat="1" applyFont="1" applyAlignment="1" applyProtection="1">
      <alignment horizontal="right" vertical="center" indent="1"/>
      <protection locked="0"/>
    </xf>
    <xf numFmtId="0" fontId="0" fillId="0" borderId="0" xfId="0" applyAlignment="1" applyProtection="1">
      <alignment vertical="center"/>
      <protection locked="0"/>
    </xf>
    <xf numFmtId="0" fontId="37" fillId="24" borderId="11" xfId="0" applyFont="1" applyFill="1" applyBorder="1" applyAlignment="1">
      <alignment horizontal="center" vertical="center"/>
    </xf>
    <xf numFmtId="0" fontId="40" fillId="0" borderId="11" xfId="0" applyFont="1" applyBorder="1" applyAlignment="1">
      <alignment horizontal="center" vertical="center"/>
    </xf>
    <xf numFmtId="0" fontId="37" fillId="24" borderId="15" xfId="0" applyFont="1" applyFill="1" applyBorder="1" applyAlignment="1">
      <alignment horizontal="center" vertical="center"/>
    </xf>
    <xf numFmtId="0" fontId="40" fillId="0" borderId="16" xfId="0" applyFont="1" applyBorder="1" applyAlignment="1">
      <alignment horizontal="center" vertical="center"/>
    </xf>
    <xf numFmtId="0" fontId="37" fillId="0" borderId="0" xfId="0" applyFont="1" applyAlignment="1">
      <alignment vertical="center"/>
    </xf>
    <xf numFmtId="0" fontId="37" fillId="0" borderId="0" xfId="0" applyFont="1" applyAlignment="1">
      <alignment horizontal="center" vertical="center"/>
    </xf>
    <xf numFmtId="0" fontId="40" fillId="0" borderId="0" xfId="0" applyFont="1" applyAlignment="1">
      <alignment horizontal="center" vertical="center"/>
    </xf>
    <xf numFmtId="0" fontId="35" fillId="0" borderId="0" xfId="0" applyFont="1" applyAlignment="1">
      <alignment vertical="center" wrapText="1"/>
    </xf>
    <xf numFmtId="0" fontId="41" fillId="0" borderId="11" xfId="0" applyFont="1" applyBorder="1" applyAlignment="1">
      <alignment horizontal="center" vertical="center"/>
    </xf>
    <xf numFmtId="0" fontId="33" fillId="0" borderId="0" xfId="0" applyFont="1" applyAlignment="1" applyProtection="1">
      <alignment horizontal="left" vertical="justify"/>
      <protection locked="0"/>
    </xf>
    <xf numFmtId="0" fontId="38" fillId="0" borderId="0" xfId="0" applyFont="1" applyAlignment="1" applyProtection="1">
      <alignment horizontal="left"/>
      <protection locked="0"/>
    </xf>
    <xf numFmtId="0" fontId="38" fillId="0" borderId="0" xfId="0" applyFont="1" applyAlignment="1" applyProtection="1">
      <alignment horizontal="left" vertical="justify" indent="1"/>
      <protection locked="0"/>
    </xf>
    <xf numFmtId="0" fontId="38" fillId="0" borderId="0" xfId="0" applyFont="1" applyAlignment="1" applyProtection="1">
      <alignment vertical="justify"/>
      <protection locked="0"/>
    </xf>
    <xf numFmtId="0" fontId="38" fillId="0" borderId="0" xfId="0" applyFont="1" applyAlignment="1" applyProtection="1">
      <alignment horizontal="left" vertical="center"/>
      <protection locked="0"/>
    </xf>
    <xf numFmtId="0" fontId="33" fillId="0" borderId="0" xfId="0" applyFont="1" applyAlignment="1" applyProtection="1">
      <alignment horizontal="right" vertical="center"/>
      <protection locked="0"/>
    </xf>
    <xf numFmtId="0" fontId="38" fillId="0" borderId="0" xfId="0" applyFont="1" applyAlignment="1" applyProtection="1">
      <alignment vertical="center" wrapText="1"/>
      <protection locked="0"/>
    </xf>
    <xf numFmtId="0" fontId="38" fillId="25" borderId="11" xfId="0" applyFont="1" applyFill="1" applyBorder="1" applyAlignment="1" applyProtection="1">
      <alignment horizontal="center" vertical="center"/>
      <protection locked="0"/>
    </xf>
    <xf numFmtId="0" fontId="39" fillId="0" borderId="0" xfId="0" applyFont="1" applyAlignment="1" applyProtection="1">
      <alignment horizontal="justify" vertical="center"/>
      <protection locked="0"/>
    </xf>
    <xf numFmtId="0" fontId="33" fillId="0" borderId="0" xfId="0" applyFont="1" applyAlignment="1">
      <alignment vertical="center"/>
    </xf>
    <xf numFmtId="0" fontId="24" fillId="0" borderId="17" xfId="0" applyFont="1" applyBorder="1" applyAlignment="1" applyProtection="1">
      <alignment horizontal="left" vertical="center" indent="1"/>
      <protection locked="0"/>
    </xf>
    <xf numFmtId="0" fontId="24" fillId="0" borderId="10" xfId="0" applyFont="1" applyBorder="1" applyAlignment="1" applyProtection="1">
      <alignment horizontal="left" vertical="center" indent="1"/>
      <protection locked="0"/>
    </xf>
    <xf numFmtId="0" fontId="24" fillId="0" borderId="10" xfId="0" applyFont="1" applyBorder="1" applyAlignment="1" applyProtection="1">
      <alignment horizontal="left" vertical="justify" indent="1"/>
      <protection locked="0"/>
    </xf>
    <xf numFmtId="0" fontId="24" fillId="0" borderId="18" xfId="0" applyFont="1" applyBorder="1" applyAlignment="1" applyProtection="1">
      <alignment horizontal="left" vertical="center" indent="1"/>
      <protection locked="0"/>
    </xf>
    <xf numFmtId="0" fontId="24" fillId="0" borderId="0" xfId="0" applyFont="1" applyAlignment="1" applyProtection="1">
      <alignment horizontal="left" vertical="center"/>
      <protection locked="0"/>
    </xf>
    <xf numFmtId="0" fontId="24" fillId="0" borderId="0" xfId="0" applyFont="1" applyAlignment="1" applyProtection="1">
      <alignment horizontal="left" vertical="center" wrapText="1"/>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justify" indent="1"/>
      <protection locked="0"/>
    </xf>
    <xf numFmtId="0" fontId="24" fillId="0" borderId="0" xfId="0" applyFont="1" applyAlignment="1" applyProtection="1">
      <alignment vertical="center" wrapText="1"/>
      <protection locked="0"/>
    </xf>
    <xf numFmtId="0" fontId="35"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2"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36" fillId="0" borderId="0" xfId="0" applyFont="1" applyAlignment="1" applyProtection="1">
      <alignment horizontal="left" vertical="center"/>
      <protection locked="0"/>
    </xf>
    <xf numFmtId="0" fontId="32" fillId="0" borderId="0" xfId="0" applyFont="1" applyAlignment="1" applyProtection="1">
      <alignment horizontal="center" vertical="justify"/>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center" vertical="center" wrapText="1"/>
      <protection locked="0"/>
    </xf>
    <xf numFmtId="0" fontId="0" fillId="0" borderId="0" xfId="0" applyProtection="1">
      <protection locked="0"/>
    </xf>
    <xf numFmtId="0" fontId="32" fillId="0" borderId="11" xfId="0" applyFont="1" applyBorder="1" applyAlignment="1">
      <alignment horizontal="center" vertical="center"/>
    </xf>
    <xf numFmtId="0" fontId="38" fillId="0" borderId="0" xfId="0" applyFont="1" applyAlignment="1">
      <alignment horizontal="center" vertical="center"/>
    </xf>
    <xf numFmtId="1" fontId="33" fillId="0" borderId="0" xfId="0" applyNumberFormat="1" applyFont="1" applyAlignment="1">
      <alignment horizontal="center" vertical="center"/>
    </xf>
    <xf numFmtId="0" fontId="40" fillId="26" borderId="11" xfId="0" applyFont="1" applyFill="1" applyBorder="1" applyAlignment="1">
      <alignment horizontal="center" vertical="center"/>
    </xf>
    <xf numFmtId="0" fontId="33" fillId="26" borderId="11" xfId="0" applyFont="1" applyFill="1" applyBorder="1" applyAlignment="1" applyProtection="1">
      <alignment horizontal="center" vertical="center"/>
      <protection locked="0"/>
    </xf>
    <xf numFmtId="0" fontId="38" fillId="0" borderId="0" xfId="0" applyFont="1" applyAlignment="1" applyProtection="1">
      <alignment horizontal="center" vertical="justify"/>
      <protection locked="0"/>
    </xf>
    <xf numFmtId="0" fontId="39" fillId="0" borderId="0" xfId="0" applyFont="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0" xfId="0" applyFont="1" applyAlignment="1" applyProtection="1">
      <alignment vertical="center"/>
      <protection locked="0"/>
    </xf>
    <xf numFmtId="0" fontId="25" fillId="0" borderId="0" xfId="0" applyFont="1" applyAlignment="1" applyProtection="1">
      <alignment horizontal="left" vertical="center"/>
      <protection locked="0"/>
    </xf>
    <xf numFmtId="0" fontId="31" fillId="0" borderId="19" xfId="0" applyFont="1" applyBorder="1"/>
    <xf numFmtId="0" fontId="31" fillId="0" borderId="10" xfId="0" applyFont="1" applyBorder="1"/>
    <xf numFmtId="0" fontId="31" fillId="0" borderId="20" xfId="0" applyFont="1" applyBorder="1"/>
    <xf numFmtId="0" fontId="1" fillId="0" borderId="21" xfId="0" applyFont="1" applyBorder="1" applyAlignment="1">
      <alignment vertical="center"/>
    </xf>
    <xf numFmtId="166" fontId="33" fillId="0" borderId="0" xfId="0" applyNumberFormat="1" applyFont="1" applyAlignment="1" applyProtection="1">
      <alignment horizontal="center" vertical="center"/>
      <protection locked="0"/>
    </xf>
    <xf numFmtId="0" fontId="32" fillId="0" borderId="22" xfId="0" applyFont="1" applyBorder="1" applyAlignment="1">
      <alignment horizontal="left"/>
    </xf>
    <xf numFmtId="0" fontId="40" fillId="0" borderId="23" xfId="0" applyFont="1" applyBorder="1" applyAlignment="1">
      <alignment horizontal="center" vertical="center"/>
    </xf>
    <xf numFmtId="0" fontId="33" fillId="0" borderId="22" xfId="0" applyFont="1" applyBorder="1" applyAlignment="1" applyProtection="1">
      <alignment horizontal="center" vertical="center"/>
      <protection locked="0"/>
    </xf>
    <xf numFmtId="0" fontId="38" fillId="26" borderId="0" xfId="0" applyFont="1" applyFill="1" applyAlignment="1" applyProtection="1">
      <alignment horizontal="center" vertical="center"/>
      <protection locked="0"/>
    </xf>
    <xf numFmtId="0" fontId="33" fillId="0" borderId="0" xfId="0" applyFont="1" applyAlignment="1" applyProtection="1">
      <alignment horizontal="justify" vertical="center"/>
      <protection locked="0"/>
    </xf>
    <xf numFmtId="0" fontId="24" fillId="0" borderId="19" xfId="0" applyFont="1" applyBorder="1" applyAlignment="1" applyProtection="1">
      <alignment horizontal="left" vertical="center" indent="1"/>
      <protection locked="0"/>
    </xf>
    <xf numFmtId="0" fontId="27" fillId="0" borderId="0" xfId="0" applyFont="1" applyAlignment="1" applyProtection="1">
      <alignment vertical="center"/>
      <protection locked="0"/>
    </xf>
    <xf numFmtId="0" fontId="25" fillId="0" borderId="0" xfId="0" applyFont="1" applyAlignment="1" applyProtection="1">
      <alignment horizontal="left" vertical="top"/>
      <protection locked="0"/>
    </xf>
    <xf numFmtId="0" fontId="24" fillId="0" borderId="19" xfId="0" applyFont="1" applyBorder="1" applyAlignment="1" applyProtection="1">
      <alignment horizontal="left" vertical="center"/>
      <protection locked="0"/>
    </xf>
    <xf numFmtId="0" fontId="25" fillId="0" borderId="19"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5" fillId="0" borderId="0" xfId="0" applyFont="1" applyAlignment="1" applyProtection="1">
      <alignment horizontal="justify" vertical="center"/>
      <protection locked="0"/>
    </xf>
    <xf numFmtId="0" fontId="42" fillId="0" borderId="0" xfId="0" applyFont="1"/>
    <xf numFmtId="0" fontId="40" fillId="0" borderId="24" xfId="0" applyFont="1" applyBorder="1" applyAlignment="1">
      <alignment horizontal="center" vertical="center"/>
    </xf>
    <xf numFmtId="0" fontId="33" fillId="0" borderId="19" xfId="0" applyFont="1" applyBorder="1" applyAlignment="1">
      <alignment horizontal="left" vertical="center" indent="1"/>
    </xf>
    <xf numFmtId="0" fontId="40" fillId="0" borderId="11" xfId="0" applyFont="1" applyBorder="1" applyAlignment="1">
      <alignment vertical="center"/>
    </xf>
    <xf numFmtId="0" fontId="33" fillId="0" borderId="11" xfId="0" applyFont="1" applyBorder="1" applyAlignment="1" applyProtection="1">
      <alignment vertical="center"/>
      <protection locked="0"/>
    </xf>
    <xf numFmtId="0" fontId="33" fillId="0" borderId="19" xfId="0" applyFont="1" applyBorder="1" applyAlignment="1">
      <alignment vertical="center"/>
    </xf>
    <xf numFmtId="0" fontId="33" fillId="0" borderId="0" xfId="0" applyFont="1"/>
    <xf numFmtId="0" fontId="37" fillId="35" borderId="0" xfId="0" applyFont="1" applyFill="1" applyAlignment="1" applyProtection="1">
      <alignment vertical="center"/>
      <protection locked="0"/>
    </xf>
    <xf numFmtId="0" fontId="38" fillId="28" borderId="0" xfId="0" applyFont="1" applyFill="1" applyAlignment="1" applyProtection="1">
      <alignment vertical="center"/>
      <protection locked="0"/>
    </xf>
    <xf numFmtId="0" fontId="22" fillId="26" borderId="0" xfId="0" applyFont="1" applyFill="1" applyAlignment="1">
      <alignment horizontal="center" vertical="center" wrapText="1"/>
    </xf>
    <xf numFmtId="0" fontId="43" fillId="0" borderId="11" xfId="0" applyFont="1" applyBorder="1" applyAlignment="1">
      <alignment horizontal="center" vertical="center" wrapText="1"/>
    </xf>
    <xf numFmtId="0" fontId="22" fillId="0" borderId="0" xfId="0" applyFont="1" applyAlignment="1">
      <alignment horizontal="center" vertical="center"/>
    </xf>
    <xf numFmtId="0" fontId="1" fillId="0" borderId="10"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pplyProtection="1">
      <alignment horizontal="center"/>
      <protection locked="0"/>
    </xf>
    <xf numFmtId="14" fontId="1" fillId="0" borderId="19" xfId="0" applyNumberFormat="1" applyFont="1" applyBorder="1" applyAlignment="1" applyProtection="1">
      <alignment horizontal="center"/>
      <protection locked="0"/>
    </xf>
    <xf numFmtId="0" fontId="36" fillId="0" borderId="0" xfId="0" applyFont="1" applyAlignment="1">
      <alignment horizontal="center"/>
    </xf>
    <xf numFmtId="0" fontId="1" fillId="0" borderId="0" xfId="0" applyFont="1" applyAlignment="1">
      <alignment horizontal="left"/>
    </xf>
    <xf numFmtId="0" fontId="1" fillId="0" borderId="0" xfId="0" applyFont="1" applyAlignment="1" applyProtection="1">
      <alignment horizontal="center" vertical="center"/>
      <protection locked="0"/>
    </xf>
    <xf numFmtId="0" fontId="32" fillId="0" borderId="19" xfId="0" applyFont="1" applyBorder="1" applyAlignment="1">
      <alignment horizontal="center"/>
    </xf>
    <xf numFmtId="0" fontId="32" fillId="0" borderId="0" xfId="0" applyFont="1" applyAlignment="1">
      <alignment horizontal="left" wrapText="1"/>
    </xf>
    <xf numFmtId="0" fontId="1" fillId="0" borderId="19" xfId="0" applyFont="1" applyBorder="1" applyAlignment="1">
      <alignment horizontal="center"/>
    </xf>
    <xf numFmtId="0" fontId="32" fillId="0" borderId="10" xfId="0" applyFont="1" applyBorder="1" applyAlignment="1">
      <alignment horizontal="center"/>
    </xf>
    <xf numFmtId="0" fontId="33" fillId="0" borderId="17"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17"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17" fontId="33" fillId="0" borderId="17" xfId="0" applyNumberFormat="1" applyFont="1" applyBorder="1" applyAlignment="1" applyProtection="1">
      <alignment horizontal="center" vertical="center"/>
      <protection locked="0"/>
    </xf>
    <xf numFmtId="0" fontId="24" fillId="0" borderId="17"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4" fillId="0" borderId="18" xfId="0" applyFont="1" applyBorder="1" applyAlignment="1" applyProtection="1">
      <alignment horizontal="left" vertical="center"/>
      <protection locked="0"/>
    </xf>
    <xf numFmtId="0" fontId="38" fillId="25" borderId="28" xfId="0" applyFont="1" applyFill="1" applyBorder="1" applyAlignment="1" applyProtection="1">
      <alignment horizontal="center" vertical="justify"/>
      <protection locked="0"/>
    </xf>
    <xf numFmtId="0" fontId="38" fillId="25" borderId="20" xfId="0" applyFont="1" applyFill="1" applyBorder="1" applyAlignment="1" applyProtection="1">
      <alignment horizontal="center" vertical="justify"/>
      <protection locked="0"/>
    </xf>
    <xf numFmtId="0" fontId="38" fillId="25" borderId="21" xfId="0" applyFont="1" applyFill="1" applyBorder="1" applyAlignment="1" applyProtection="1">
      <alignment horizontal="center" vertical="justify"/>
      <protection locked="0"/>
    </xf>
    <xf numFmtId="0" fontId="38" fillId="25" borderId="25" xfId="0" applyFont="1" applyFill="1" applyBorder="1" applyAlignment="1" applyProtection="1">
      <alignment horizontal="center" vertical="justify"/>
      <protection locked="0"/>
    </xf>
    <xf numFmtId="0" fontId="38" fillId="25" borderId="19" xfId="0" applyFont="1" applyFill="1" applyBorder="1" applyAlignment="1" applyProtection="1">
      <alignment horizontal="center" vertical="justify"/>
      <protection locked="0"/>
    </xf>
    <xf numFmtId="0" fontId="38" fillId="25" borderId="26" xfId="0" applyFont="1" applyFill="1" applyBorder="1" applyAlignment="1" applyProtection="1">
      <alignment horizontal="center" vertical="justify"/>
      <protection locked="0"/>
    </xf>
    <xf numFmtId="0" fontId="38" fillId="25" borderId="28" xfId="0" applyFont="1" applyFill="1" applyBorder="1" applyAlignment="1" applyProtection="1">
      <alignment horizontal="center" vertical="center" wrapText="1"/>
      <protection locked="0"/>
    </xf>
    <xf numFmtId="0" fontId="38" fillId="25" borderId="20" xfId="0" applyFont="1" applyFill="1" applyBorder="1" applyAlignment="1" applyProtection="1">
      <alignment horizontal="center" vertical="center" wrapText="1"/>
      <protection locked="0"/>
    </xf>
    <xf numFmtId="0" fontId="38" fillId="25" borderId="21" xfId="0" applyFont="1" applyFill="1" applyBorder="1" applyAlignment="1" applyProtection="1">
      <alignment horizontal="center" vertical="center" wrapText="1"/>
      <protection locked="0"/>
    </xf>
    <xf numFmtId="0" fontId="38" fillId="25" borderId="25" xfId="0" applyFont="1" applyFill="1" applyBorder="1" applyAlignment="1" applyProtection="1">
      <alignment horizontal="center" vertical="center" wrapText="1"/>
      <protection locked="0"/>
    </xf>
    <xf numFmtId="0" fontId="38" fillId="25" borderId="19" xfId="0" applyFont="1" applyFill="1" applyBorder="1" applyAlignment="1" applyProtection="1">
      <alignment horizontal="center" vertical="center" wrapText="1"/>
      <protection locked="0"/>
    </xf>
    <xf numFmtId="0" fontId="38" fillId="25" borderId="26" xfId="0" applyFont="1" applyFill="1" applyBorder="1" applyAlignment="1" applyProtection="1">
      <alignment horizontal="center" vertical="center" wrapText="1"/>
      <protection locked="0"/>
    </xf>
    <xf numFmtId="0" fontId="33" fillId="0" borderId="17" xfId="0" applyFont="1" applyBorder="1" applyAlignment="1" applyProtection="1">
      <alignment horizontal="center"/>
      <protection locked="0"/>
    </xf>
    <xf numFmtId="0" fontId="33" fillId="0" borderId="10" xfId="0" applyFont="1" applyBorder="1" applyAlignment="1" applyProtection="1">
      <alignment horizontal="center"/>
      <protection locked="0"/>
    </xf>
    <xf numFmtId="0" fontId="33" fillId="0" borderId="18" xfId="0" applyFont="1" applyBorder="1" applyAlignment="1" applyProtection="1">
      <alignment horizontal="center"/>
      <protection locked="0"/>
    </xf>
    <xf numFmtId="0" fontId="38" fillId="25" borderId="25" xfId="0" applyFont="1" applyFill="1" applyBorder="1" applyAlignment="1" applyProtection="1">
      <alignment horizontal="center" vertical="center"/>
      <protection locked="0"/>
    </xf>
    <xf numFmtId="0" fontId="38" fillId="25" borderId="19" xfId="0" applyFont="1" applyFill="1" applyBorder="1" applyAlignment="1" applyProtection="1">
      <alignment horizontal="center" vertical="center"/>
      <protection locked="0"/>
    </xf>
    <xf numFmtId="0" fontId="38" fillId="25" borderId="26" xfId="0" applyFont="1" applyFill="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11" xfId="0" applyFont="1" applyBorder="1" applyAlignment="1">
      <alignment horizontal="center" vertical="center"/>
    </xf>
    <xf numFmtId="0" fontId="35" fillId="27" borderId="0" xfId="0" applyFont="1" applyFill="1" applyAlignment="1" applyProtection="1">
      <alignment horizontal="center" vertical="center" wrapText="1"/>
      <protection locked="0"/>
    </xf>
    <xf numFmtId="0" fontId="38" fillId="28" borderId="0" xfId="0" applyFont="1" applyFill="1" applyAlignment="1" applyProtection="1">
      <alignment horizontal="justify" vertical="center"/>
      <protection locked="0"/>
    </xf>
    <xf numFmtId="0" fontId="33" fillId="0" borderId="0" xfId="0" applyFont="1" applyAlignment="1" applyProtection="1">
      <alignment horizontal="justify" vertical="center"/>
      <protection locked="0"/>
    </xf>
    <xf numFmtId="0" fontId="33" fillId="25" borderId="11" xfId="0" applyFont="1" applyFill="1" applyBorder="1" applyAlignment="1">
      <alignment horizontal="center" vertical="center"/>
    </xf>
    <xf numFmtId="0" fontId="33" fillId="0" borderId="11" xfId="0" applyFont="1" applyBorder="1" applyAlignment="1">
      <alignment horizontal="left" vertical="center" indent="1"/>
    </xf>
    <xf numFmtId="0" fontId="38" fillId="0" borderId="11" xfId="0" applyFont="1" applyBorder="1" applyAlignment="1">
      <alignment horizontal="center" vertical="center"/>
    </xf>
    <xf numFmtId="0" fontId="37" fillId="29" borderId="11" xfId="0" applyFont="1" applyFill="1" applyBorder="1" applyAlignment="1">
      <alignment horizontal="center" vertical="center"/>
    </xf>
    <xf numFmtId="0" fontId="0" fillId="0" borderId="11" xfId="0" applyBorder="1"/>
    <xf numFmtId="0" fontId="0" fillId="0" borderId="11" xfId="0" applyBorder="1" applyAlignment="1">
      <alignment horizontal="center"/>
    </xf>
    <xf numFmtId="0" fontId="33" fillId="25" borderId="27" xfId="0" applyFont="1" applyFill="1" applyBorder="1" applyAlignment="1">
      <alignment horizontal="center" vertical="center"/>
    </xf>
    <xf numFmtId="0" fontId="0" fillId="0" borderId="27" xfId="0" applyBorder="1"/>
    <xf numFmtId="0" fontId="33" fillId="25" borderId="22" xfId="0" applyFont="1" applyFill="1" applyBorder="1" applyAlignment="1">
      <alignment horizontal="center" vertical="center"/>
    </xf>
    <xf numFmtId="0" fontId="0" fillId="0" borderId="22" xfId="0" applyBorder="1"/>
    <xf numFmtId="0" fontId="33" fillId="0" borderId="17" xfId="0" applyFont="1" applyBorder="1" applyAlignment="1">
      <alignment horizontal="center" vertical="center"/>
    </xf>
    <xf numFmtId="0" fontId="33" fillId="0" borderId="10" xfId="0" applyFont="1" applyBorder="1" applyAlignment="1">
      <alignment horizontal="center" vertical="center"/>
    </xf>
    <xf numFmtId="0" fontId="33" fillId="0" borderId="18" xfId="0" applyFont="1" applyBorder="1" applyAlignment="1">
      <alignment horizontal="center" vertical="center"/>
    </xf>
    <xf numFmtId="0" fontId="38" fillId="25" borderId="28" xfId="0" applyFont="1" applyFill="1" applyBorder="1" applyAlignment="1" applyProtection="1">
      <alignment horizontal="center" vertical="center"/>
      <protection locked="0"/>
    </xf>
    <xf numFmtId="0" fontId="38" fillId="25" borderId="20" xfId="0" applyFont="1" applyFill="1" applyBorder="1" applyAlignment="1" applyProtection="1">
      <alignment horizontal="center" vertical="center"/>
      <protection locked="0"/>
    </xf>
    <xf numFmtId="0" fontId="38" fillId="25" borderId="21" xfId="0" applyFont="1" applyFill="1" applyBorder="1" applyAlignment="1" applyProtection="1">
      <alignment horizontal="center" vertical="center"/>
      <protection locked="0"/>
    </xf>
    <xf numFmtId="0" fontId="38" fillId="25" borderId="17" xfId="0" applyFont="1" applyFill="1" applyBorder="1" applyAlignment="1" applyProtection="1">
      <alignment horizontal="center" vertical="center" wrapText="1"/>
      <protection locked="0"/>
    </xf>
    <xf numFmtId="0" fontId="38" fillId="25" borderId="10" xfId="0" applyFont="1" applyFill="1" applyBorder="1" applyAlignment="1" applyProtection="1">
      <alignment horizontal="center" vertical="center" wrapText="1"/>
      <protection locked="0"/>
    </xf>
    <xf numFmtId="0" fontId="38" fillId="25" borderId="18" xfId="0" applyFont="1" applyFill="1" applyBorder="1" applyAlignment="1" applyProtection="1">
      <alignment horizontal="center" vertical="center" wrapText="1"/>
      <protection locked="0"/>
    </xf>
    <xf numFmtId="0" fontId="33" fillId="0" borderId="27"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40" fillId="0" borderId="27" xfId="0" applyFont="1" applyBorder="1" applyAlignment="1">
      <alignment horizontal="center" vertical="center"/>
    </xf>
    <xf numFmtId="0" fontId="40" fillId="0" borderId="29" xfId="0" applyFont="1" applyBorder="1" applyAlignment="1">
      <alignment horizontal="center" vertical="center"/>
    </xf>
    <xf numFmtId="0" fontId="40" fillId="0" borderId="22" xfId="0" applyFont="1" applyBorder="1" applyAlignment="1">
      <alignment horizontal="center" vertical="center"/>
    </xf>
    <xf numFmtId="0" fontId="38" fillId="25" borderId="17" xfId="0" applyFont="1" applyFill="1" applyBorder="1" applyAlignment="1" applyProtection="1">
      <alignment horizontal="center" vertical="center"/>
      <protection locked="0"/>
    </xf>
    <xf numFmtId="0" fontId="38" fillId="25" borderId="10" xfId="0" applyFont="1" applyFill="1" applyBorder="1" applyAlignment="1" applyProtection="1">
      <alignment horizontal="center" vertical="center"/>
      <protection locked="0"/>
    </xf>
    <xf numFmtId="0" fontId="38" fillId="25" borderId="18" xfId="0" applyFont="1" applyFill="1" applyBorder="1" applyAlignment="1" applyProtection="1">
      <alignment horizontal="center" vertical="center"/>
      <protection locked="0"/>
    </xf>
    <xf numFmtId="0" fontId="37" fillId="27" borderId="0" xfId="0" applyFont="1" applyFill="1" applyAlignment="1" applyProtection="1">
      <alignment horizontal="center" vertical="center"/>
      <protection locked="0"/>
    </xf>
    <xf numFmtId="0" fontId="38" fillId="28" borderId="0" xfId="0" applyFont="1" applyFill="1" applyAlignment="1" applyProtection="1">
      <alignment horizontal="center" vertical="center"/>
      <protection locked="0"/>
    </xf>
    <xf numFmtId="0" fontId="33" fillId="0" borderId="0" xfId="0" applyFont="1" applyAlignment="1" applyProtection="1">
      <alignment horizontal="justify" vertical="justify"/>
      <protection locked="0"/>
    </xf>
    <xf numFmtId="0" fontId="38" fillId="25" borderId="30" xfId="0" applyFont="1" applyFill="1" applyBorder="1" applyAlignment="1" applyProtection="1">
      <alignment horizontal="center" vertical="center"/>
      <protection locked="0"/>
    </xf>
    <xf numFmtId="0" fontId="38" fillId="25" borderId="0" xfId="0" applyFont="1" applyFill="1" applyAlignment="1" applyProtection="1">
      <alignment horizontal="center" vertical="center"/>
      <protection locked="0"/>
    </xf>
    <xf numFmtId="0" fontId="38" fillId="25" borderId="14" xfId="0" applyFont="1" applyFill="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3" fillId="0" borderId="31" xfId="0" applyFont="1" applyBorder="1" applyAlignment="1" applyProtection="1">
      <alignment horizontal="left" vertical="justify"/>
      <protection locked="0"/>
    </xf>
    <xf numFmtId="0" fontId="33" fillId="0" borderId="0" xfId="0" applyFont="1" applyAlignment="1" applyProtection="1">
      <alignment horizontal="left" vertical="justify"/>
      <protection locked="0"/>
    </xf>
    <xf numFmtId="0" fontId="33" fillId="0" borderId="32" xfId="0" applyFont="1" applyBorder="1" applyAlignment="1" applyProtection="1">
      <alignment horizontal="left" vertical="justify"/>
      <protection locked="0"/>
    </xf>
    <xf numFmtId="0" fontId="33" fillId="0" borderId="33" xfId="0" applyFont="1" applyBorder="1" applyAlignment="1" applyProtection="1">
      <alignment horizontal="left" vertical="justify"/>
      <protection locked="0"/>
    </xf>
    <xf numFmtId="0" fontId="33" fillId="0" borderId="34" xfId="0" applyFont="1" applyBorder="1" applyAlignment="1" applyProtection="1">
      <alignment horizontal="left" vertical="justify"/>
      <protection locked="0"/>
    </xf>
    <xf numFmtId="0" fontId="33" fillId="0" borderId="35" xfId="0" applyFont="1" applyBorder="1" applyAlignment="1" applyProtection="1">
      <alignment horizontal="left" vertical="justify"/>
      <protection locked="0"/>
    </xf>
    <xf numFmtId="0" fontId="33" fillId="0" borderId="0" xfId="0" applyFont="1" applyAlignment="1" applyProtection="1">
      <alignment horizontal="left" vertical="center" wrapText="1"/>
      <protection locked="0"/>
    </xf>
    <xf numFmtId="0" fontId="37" fillId="24" borderId="27" xfId="0" applyFont="1" applyFill="1" applyBorder="1" applyAlignment="1">
      <alignment horizontal="center" vertical="center"/>
    </xf>
    <xf numFmtId="0" fontId="37" fillId="24" borderId="22" xfId="0" applyFont="1" applyFill="1" applyBorder="1" applyAlignment="1">
      <alignment horizontal="center" vertical="center"/>
    </xf>
    <xf numFmtId="0" fontId="37" fillId="24" borderId="27" xfId="0" applyFont="1" applyFill="1" applyBorder="1" applyAlignment="1" applyProtection="1">
      <alignment horizontal="center" vertical="center"/>
      <protection locked="0"/>
    </xf>
    <xf numFmtId="0" fontId="37" fillId="24" borderId="22" xfId="0" applyFont="1" applyFill="1" applyBorder="1" applyAlignment="1" applyProtection="1">
      <alignment horizontal="center" vertical="center"/>
      <protection locked="0"/>
    </xf>
    <xf numFmtId="0" fontId="33" fillId="0" borderId="0" xfId="0" applyFont="1" applyAlignment="1" applyProtection="1">
      <alignment horizontal="left" vertical="center"/>
      <protection locked="0"/>
    </xf>
    <xf numFmtId="0" fontId="24" fillId="0" borderId="11"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0" fontId="25" fillId="0" borderId="36"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40" fillId="0" borderId="11" xfId="0" applyFont="1" applyBorder="1" applyAlignment="1">
      <alignment horizontal="center" vertical="center"/>
    </xf>
    <xf numFmtId="0" fontId="38" fillId="28" borderId="0" xfId="0" applyFont="1" applyFill="1" applyAlignment="1" applyProtection="1">
      <alignment horizontal="left" vertical="center" wrapText="1"/>
      <protection locked="0"/>
    </xf>
    <xf numFmtId="0" fontId="27" fillId="0" borderId="1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36" xfId="0" applyFont="1" applyBorder="1" applyAlignment="1" applyProtection="1">
      <alignment horizontal="center" vertical="justify"/>
      <protection locked="0"/>
    </xf>
    <xf numFmtId="0" fontId="33" fillId="0" borderId="37" xfId="0" applyFont="1" applyBorder="1" applyAlignment="1" applyProtection="1">
      <alignment horizontal="center" vertical="justify"/>
      <protection locked="0"/>
    </xf>
    <xf numFmtId="0" fontId="33" fillId="0" borderId="38" xfId="0" applyFont="1" applyBorder="1" applyAlignment="1" applyProtection="1">
      <alignment horizontal="center" vertical="justify"/>
      <protection locked="0"/>
    </xf>
    <xf numFmtId="0" fontId="33" fillId="0" borderId="31" xfId="0" applyFont="1" applyBorder="1" applyAlignment="1" applyProtection="1">
      <alignment horizontal="center" vertical="justify"/>
      <protection locked="0"/>
    </xf>
    <xf numFmtId="0" fontId="33" fillId="0" borderId="0" xfId="0" applyFont="1" applyAlignment="1" applyProtection="1">
      <alignment horizontal="center" vertical="justify"/>
      <protection locked="0"/>
    </xf>
    <xf numFmtId="0" fontId="33" fillId="0" borderId="32" xfId="0" applyFont="1" applyBorder="1" applyAlignment="1" applyProtection="1">
      <alignment horizontal="center" vertical="justify"/>
      <protection locked="0"/>
    </xf>
    <xf numFmtId="0" fontId="33" fillId="0" borderId="33" xfId="0" applyFont="1" applyBorder="1" applyAlignment="1" applyProtection="1">
      <alignment horizontal="center" vertical="justify"/>
      <protection locked="0"/>
    </xf>
    <xf numFmtId="0" fontId="33" fillId="0" borderId="34" xfId="0" applyFont="1" applyBorder="1" applyAlignment="1" applyProtection="1">
      <alignment horizontal="center" vertical="justify"/>
      <protection locked="0"/>
    </xf>
    <xf numFmtId="0" fontId="33" fillId="0" borderId="35" xfId="0" applyFont="1" applyBorder="1" applyAlignment="1" applyProtection="1">
      <alignment horizontal="center" vertical="justify"/>
      <protection locked="0"/>
    </xf>
    <xf numFmtId="0" fontId="38" fillId="0" borderId="0" xfId="0" applyFont="1" applyAlignment="1" applyProtection="1">
      <alignment horizontal="left" vertical="center" wrapText="1"/>
      <protection locked="0"/>
    </xf>
    <xf numFmtId="0" fontId="38" fillId="0" borderId="19" xfId="0" applyFont="1" applyBorder="1" applyAlignment="1" applyProtection="1">
      <alignment horizontal="center" vertical="justify"/>
      <protection locked="0"/>
    </xf>
    <xf numFmtId="166" fontId="33" fillId="0" borderId="11" xfId="0" applyNumberFormat="1" applyFont="1" applyBorder="1" applyAlignment="1">
      <alignment horizontal="center" vertical="center"/>
    </xf>
    <xf numFmtId="0" fontId="33" fillId="0" borderId="28"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5"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8" fillId="0" borderId="10" xfId="0" applyFont="1" applyBorder="1" applyAlignment="1" applyProtection="1">
      <alignment horizontal="center" vertical="justify"/>
      <protection locked="0"/>
    </xf>
    <xf numFmtId="0" fontId="38" fillId="0" borderId="0" xfId="0" applyFont="1" applyAlignment="1" applyProtection="1">
      <alignment horizontal="left" vertical="justify"/>
      <protection locked="0"/>
    </xf>
    <xf numFmtId="0" fontId="24" fillId="0" borderId="28"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1" fontId="33" fillId="0" borderId="11" xfId="0" applyNumberFormat="1" applyFont="1" applyBorder="1" applyAlignment="1">
      <alignment horizontal="center" vertical="center"/>
    </xf>
    <xf numFmtId="0" fontId="33" fillId="28" borderId="17" xfId="0" applyFont="1" applyFill="1" applyBorder="1" applyAlignment="1" applyProtection="1">
      <alignment horizontal="center" vertical="center"/>
      <protection locked="0"/>
    </xf>
    <xf numFmtId="0" fontId="33" fillId="28" borderId="10" xfId="0" applyFont="1" applyFill="1" applyBorder="1" applyAlignment="1" applyProtection="1">
      <alignment horizontal="center" vertical="center"/>
      <protection locked="0"/>
    </xf>
    <xf numFmtId="0" fontId="33" fillId="28" borderId="18" xfId="0" applyFont="1" applyFill="1" applyBorder="1" applyAlignment="1" applyProtection="1">
      <alignment horizontal="center" vertical="center"/>
      <protection locked="0"/>
    </xf>
    <xf numFmtId="0" fontId="24" fillId="0" borderId="0" xfId="0" applyFont="1" applyAlignment="1" applyProtection="1">
      <alignment horizontal="justify" vertical="center"/>
      <protection locked="0"/>
    </xf>
    <xf numFmtId="0" fontId="38" fillId="0" borderId="0" xfId="0" applyFont="1" applyAlignment="1" applyProtection="1">
      <alignment horizontal="left" vertical="center" indent="1"/>
      <protection locked="0"/>
    </xf>
    <xf numFmtId="0" fontId="26" fillId="0" borderId="0" xfId="0" applyFont="1" applyAlignment="1" applyProtection="1">
      <alignment horizontal="left" vertical="center" indent="1"/>
      <protection locked="0"/>
    </xf>
    <xf numFmtId="0" fontId="33" fillId="0" borderId="0" xfId="0" applyFont="1" applyAlignment="1" applyProtection="1">
      <alignment horizontal="left" vertical="center" indent="1"/>
      <protection locked="0"/>
    </xf>
    <xf numFmtId="0" fontId="36" fillId="0" borderId="0" xfId="0" applyFont="1" applyAlignment="1" applyProtection="1">
      <alignment horizontal="center" vertical="center"/>
      <protection locked="0"/>
    </xf>
    <xf numFmtId="0" fontId="38" fillId="28" borderId="29" xfId="0" applyFont="1" applyFill="1" applyBorder="1" applyAlignment="1" applyProtection="1">
      <alignment horizontal="center" vertical="center"/>
      <protection locked="0"/>
    </xf>
    <xf numFmtId="0" fontId="37" fillId="30" borderId="0" xfId="0" applyFont="1" applyFill="1" applyAlignment="1" applyProtection="1">
      <alignment horizontal="center" vertical="center"/>
      <protection locked="0"/>
    </xf>
    <xf numFmtId="0" fontId="32" fillId="0" borderId="30" xfId="0" applyFont="1" applyBorder="1" applyAlignment="1" applyProtection="1">
      <alignment horizontal="center" vertical="justify"/>
      <protection locked="0"/>
    </xf>
    <xf numFmtId="0" fontId="32" fillId="0" borderId="0" xfId="0" applyFont="1" applyAlignment="1" applyProtection="1">
      <alignment horizontal="center" vertical="justify"/>
      <protection locked="0"/>
    </xf>
    <xf numFmtId="0" fontId="32" fillId="0" borderId="14" xfId="0" applyFont="1" applyBorder="1" applyAlignment="1" applyProtection="1">
      <alignment horizontal="center" vertical="justify"/>
      <protection locked="0"/>
    </xf>
    <xf numFmtId="0" fontId="32" fillId="0" borderId="25" xfId="0" applyFont="1" applyBorder="1" applyAlignment="1" applyProtection="1">
      <alignment horizontal="center" vertical="justify"/>
      <protection locked="0"/>
    </xf>
    <xf numFmtId="0" fontId="32" fillId="0" borderId="19" xfId="0" applyFont="1" applyBorder="1" applyAlignment="1" applyProtection="1">
      <alignment horizontal="center" vertical="justify"/>
      <protection locked="0"/>
    </xf>
    <xf numFmtId="0" fontId="32" fillId="0" borderId="26" xfId="0" applyFont="1" applyBorder="1" applyAlignment="1" applyProtection="1">
      <alignment horizontal="center" vertical="justify"/>
      <protection locked="0"/>
    </xf>
    <xf numFmtId="0" fontId="33" fillId="25" borderId="11" xfId="0" applyFont="1" applyFill="1" applyBorder="1" applyAlignment="1" applyProtection="1">
      <alignment horizontal="center" vertical="center"/>
      <protection locked="0"/>
    </xf>
    <xf numFmtId="0" fontId="0" fillId="0" borderId="11" xfId="0" applyBorder="1" applyProtection="1">
      <protection locked="0"/>
    </xf>
    <xf numFmtId="0" fontId="33" fillId="25" borderId="27" xfId="0" applyFont="1" applyFill="1" applyBorder="1" applyAlignment="1" applyProtection="1">
      <alignment horizontal="center" vertical="center"/>
      <protection locked="0"/>
    </xf>
    <xf numFmtId="0" fontId="0" fillId="0" borderId="27" xfId="0" applyBorder="1" applyProtection="1">
      <protection locked="0"/>
    </xf>
    <xf numFmtId="0" fontId="33" fillId="25" borderId="22" xfId="0" applyFont="1" applyFill="1" applyBorder="1" applyAlignment="1" applyProtection="1">
      <alignment horizontal="center" vertical="center"/>
      <protection locked="0"/>
    </xf>
    <xf numFmtId="0" fontId="0" fillId="0" borderId="22" xfId="0" applyBorder="1" applyProtection="1">
      <protection locked="0"/>
    </xf>
    <xf numFmtId="0" fontId="33" fillId="0" borderId="11" xfId="0" applyFont="1" applyBorder="1" applyAlignment="1" applyProtection="1">
      <alignment horizontal="left" vertical="center" indent="1"/>
      <protection locked="0"/>
    </xf>
    <xf numFmtId="0" fontId="0" fillId="0" borderId="11" xfId="0" applyBorder="1" applyAlignment="1" applyProtection="1">
      <alignment horizontal="center"/>
      <protection locked="0"/>
    </xf>
    <xf numFmtId="0" fontId="37" fillId="29" borderId="11" xfId="0" applyFont="1" applyFill="1" applyBorder="1" applyAlignment="1" applyProtection="1">
      <alignment horizontal="center" vertical="center"/>
      <protection locked="0"/>
    </xf>
    <xf numFmtId="0" fontId="32" fillId="0" borderId="10" xfId="0" applyFont="1" applyBorder="1" applyAlignment="1">
      <alignment horizontal="center" vertical="center"/>
    </xf>
    <xf numFmtId="0" fontId="32" fillId="0" borderId="16" xfId="0" applyFont="1" applyBorder="1" applyAlignment="1">
      <alignment horizontal="center" vertical="center"/>
    </xf>
    <xf numFmtId="0" fontId="44" fillId="0" borderId="24" xfId="0" applyFont="1" applyBorder="1" applyAlignment="1">
      <alignment horizontal="center" vertical="center" wrapText="1"/>
    </xf>
    <xf numFmtId="0" fontId="44" fillId="0" borderId="11" xfId="0" applyFont="1" applyBorder="1" applyAlignment="1">
      <alignment horizontal="center" vertical="center" wrapText="1"/>
    </xf>
    <xf numFmtId="0" fontId="44" fillId="32" borderId="11" xfId="0" applyFont="1" applyFill="1" applyBorder="1" applyAlignment="1">
      <alignment horizontal="center" vertical="center" wrapText="1"/>
    </xf>
    <xf numFmtId="0" fontId="44" fillId="32" borderId="39" xfId="0" applyFont="1" applyFill="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0" fontId="45" fillId="33" borderId="41" xfId="0" applyFont="1" applyFill="1" applyBorder="1" applyAlignment="1">
      <alignment horizontal="center" vertical="center" wrapText="1"/>
    </xf>
    <xf numFmtId="0" fontId="45" fillId="33" borderId="42" xfId="0" applyFont="1" applyFill="1" applyBorder="1" applyAlignment="1">
      <alignment horizontal="center" vertical="center" wrapText="1"/>
    </xf>
    <xf numFmtId="0" fontId="32" fillId="0" borderId="43" xfId="0" applyFont="1" applyBorder="1" applyAlignment="1">
      <alignment horizontal="center" vertical="center"/>
    </xf>
    <xf numFmtId="0" fontId="35" fillId="29" borderId="44" xfId="0" applyFont="1" applyFill="1" applyBorder="1" applyAlignment="1">
      <alignment horizontal="center" vertical="center"/>
    </xf>
    <xf numFmtId="0" fontId="35" fillId="29" borderId="45" xfId="0" applyFont="1" applyFill="1" applyBorder="1" applyAlignment="1">
      <alignment horizontal="center" vertical="center"/>
    </xf>
    <xf numFmtId="0" fontId="35" fillId="29" borderId="46" xfId="0" applyFont="1" applyFill="1" applyBorder="1" applyAlignment="1">
      <alignment horizontal="center" vertical="center"/>
    </xf>
    <xf numFmtId="0" fontId="35" fillId="0" borderId="47" xfId="0" applyFont="1" applyBorder="1" applyAlignment="1">
      <alignment horizontal="center" vertical="center"/>
    </xf>
    <xf numFmtId="0" fontId="35" fillId="0" borderId="45" xfId="0" applyFont="1" applyBorder="1" applyAlignment="1">
      <alignment horizontal="center" vertical="center"/>
    </xf>
    <xf numFmtId="0" fontId="35" fillId="0" borderId="48" xfId="0" applyFont="1" applyBorder="1" applyAlignment="1">
      <alignment horizontal="center" vertical="center"/>
    </xf>
    <xf numFmtId="0" fontId="44" fillId="0" borderId="15" xfId="0" applyFont="1" applyBorder="1" applyAlignment="1">
      <alignment horizontal="center" vertical="center" wrapText="1"/>
    </xf>
    <xf numFmtId="0" fontId="44" fillId="0" borderId="12" xfId="0" applyFont="1" applyBorder="1" applyAlignment="1">
      <alignment horizontal="center" vertical="center" wrapText="1"/>
    </xf>
    <xf numFmtId="0" fontId="44" fillId="34" borderId="12" xfId="0" applyFont="1" applyFill="1" applyBorder="1" applyAlignment="1">
      <alignment horizontal="center" vertical="center" wrapText="1"/>
    </xf>
    <xf numFmtId="0" fontId="44" fillId="34" borderId="13" xfId="0" applyFont="1" applyFill="1" applyBorder="1" applyAlignment="1">
      <alignment horizontal="center" vertical="center" wrapText="1"/>
    </xf>
    <xf numFmtId="1" fontId="32" fillId="0" borderId="17" xfId="0" applyNumberFormat="1" applyFont="1" applyBorder="1" applyAlignment="1">
      <alignment horizontal="center" vertical="center"/>
    </xf>
    <xf numFmtId="1" fontId="32" fillId="0" borderId="10" xfId="0" applyNumberFormat="1" applyFont="1" applyBorder="1" applyAlignment="1">
      <alignment horizontal="center" vertical="center"/>
    </xf>
    <xf numFmtId="1" fontId="32" fillId="0" borderId="18" xfId="0" applyNumberFormat="1" applyFont="1" applyBorder="1" applyAlignment="1">
      <alignment horizontal="center" vertical="center"/>
    </xf>
    <xf numFmtId="0" fontId="44" fillId="31" borderId="11" xfId="0" applyFont="1" applyFill="1" applyBorder="1" applyAlignment="1">
      <alignment horizontal="center" vertical="center" wrapText="1"/>
    </xf>
    <xf numFmtId="0" fontId="44" fillId="31" borderId="39" xfId="0" applyFont="1" applyFill="1" applyBorder="1" applyAlignment="1">
      <alignment horizontal="center" vertical="center" wrapText="1"/>
    </xf>
    <xf numFmtId="0" fontId="32" fillId="0" borderId="16" xfId="0" applyFont="1" applyBorder="1" applyAlignment="1">
      <alignment horizontal="left" vertical="center" indent="1"/>
    </xf>
    <xf numFmtId="0" fontId="32" fillId="0" borderId="10" xfId="0" applyFont="1" applyBorder="1" applyAlignment="1">
      <alignment horizontal="left" vertical="center" indent="1"/>
    </xf>
    <xf numFmtId="0" fontId="32" fillId="0" borderId="18" xfId="0" applyFont="1" applyBorder="1" applyAlignment="1">
      <alignment horizontal="left" vertical="center" indent="1"/>
    </xf>
    <xf numFmtId="0" fontId="32" fillId="25" borderId="25" xfId="0" applyFont="1" applyFill="1" applyBorder="1" applyAlignment="1">
      <alignment horizontal="center" vertical="center"/>
    </xf>
    <xf numFmtId="0" fontId="32" fillId="25" borderId="19" xfId="0" applyFont="1" applyFill="1" applyBorder="1" applyAlignment="1">
      <alignment horizontal="center" vertical="center"/>
    </xf>
    <xf numFmtId="0" fontId="32" fillId="25" borderId="26" xfId="0" applyFont="1" applyFill="1" applyBorder="1" applyAlignment="1">
      <alignment horizontal="center" vertical="center"/>
    </xf>
    <xf numFmtId="0" fontId="32" fillId="25" borderId="49" xfId="0" applyFont="1" applyFill="1" applyBorder="1" applyAlignment="1">
      <alignment horizontal="center" vertical="center"/>
    </xf>
    <xf numFmtId="0" fontId="36" fillId="0" borderId="0" xfId="0" applyFont="1" applyAlignment="1">
      <alignment horizontal="center" vertical="center"/>
    </xf>
    <xf numFmtId="1" fontId="32" fillId="0" borderId="43" xfId="0" applyNumberFormat="1" applyFont="1" applyBorder="1" applyAlignment="1">
      <alignment horizontal="center" vertical="center"/>
    </xf>
    <xf numFmtId="0" fontId="32" fillId="25" borderId="50" xfId="0" applyFont="1" applyFill="1" applyBorder="1" applyAlignment="1">
      <alignment horizontal="center" vertical="center"/>
    </xf>
    <xf numFmtId="0" fontId="32" fillId="25" borderId="51" xfId="0" applyFont="1" applyFill="1" applyBorder="1" applyAlignment="1">
      <alignment horizontal="center" vertical="center"/>
    </xf>
    <xf numFmtId="0" fontId="32" fillId="25" borderId="52" xfId="0" applyFont="1" applyFill="1" applyBorder="1" applyAlignment="1">
      <alignment horizontal="center" vertical="center"/>
    </xf>
    <xf numFmtId="0" fontId="32" fillId="25" borderId="53" xfId="0" applyFont="1" applyFill="1" applyBorder="1" applyAlignment="1">
      <alignment horizontal="center" vertical="center"/>
    </xf>
    <xf numFmtId="0" fontId="32" fillId="25" borderId="20" xfId="0" applyFont="1" applyFill="1" applyBorder="1" applyAlignment="1">
      <alignment horizontal="center" vertical="center"/>
    </xf>
    <xf numFmtId="0" fontId="32" fillId="25" borderId="21" xfId="0" applyFont="1" applyFill="1" applyBorder="1" applyAlignment="1">
      <alignment horizontal="center" vertical="center"/>
    </xf>
    <xf numFmtId="0" fontId="32" fillId="25" borderId="23" xfId="0" applyFont="1" applyFill="1" applyBorder="1" applyAlignment="1">
      <alignment horizontal="center" vertical="center"/>
    </xf>
    <xf numFmtId="0" fontId="32" fillId="25" borderId="28" xfId="0" applyFont="1" applyFill="1" applyBorder="1" applyAlignment="1">
      <alignment horizontal="center" vertical="center"/>
    </xf>
    <xf numFmtId="0" fontId="32" fillId="25" borderId="54" xfId="0" applyFont="1" applyFill="1" applyBorder="1" applyAlignment="1">
      <alignment horizontal="center" vertical="center"/>
    </xf>
    <xf numFmtId="0" fontId="33" fillId="25" borderId="50" xfId="0" applyFont="1" applyFill="1" applyBorder="1" applyAlignment="1">
      <alignment horizontal="center" vertical="center"/>
    </xf>
    <xf numFmtId="0" fontId="33" fillId="25" borderId="51" xfId="0" applyFont="1" applyFill="1" applyBorder="1" applyAlignment="1">
      <alignment horizontal="center" vertical="center"/>
    </xf>
    <xf numFmtId="0" fontId="33" fillId="25" borderId="52" xfId="0" applyFont="1" applyFill="1" applyBorder="1" applyAlignment="1">
      <alignment horizontal="center" vertical="center"/>
    </xf>
    <xf numFmtId="0" fontId="33" fillId="25" borderId="56" xfId="0" applyFont="1" applyFill="1" applyBorder="1" applyAlignment="1">
      <alignment horizontal="center" vertical="center"/>
    </xf>
    <xf numFmtId="0" fontId="33" fillId="25" borderId="55" xfId="0" applyFont="1" applyFill="1" applyBorder="1" applyAlignment="1">
      <alignment horizontal="center" vertical="center"/>
    </xf>
    <xf numFmtId="0" fontId="33" fillId="25" borderId="28" xfId="0" applyFont="1" applyFill="1" applyBorder="1" applyAlignment="1">
      <alignment horizontal="center" vertical="center"/>
    </xf>
    <xf numFmtId="0" fontId="33" fillId="25" borderId="20" xfId="0" applyFont="1" applyFill="1" applyBorder="1" applyAlignment="1">
      <alignment horizontal="center" vertical="center"/>
    </xf>
    <xf numFmtId="0" fontId="33" fillId="25" borderId="21" xfId="0" applyFont="1" applyFill="1" applyBorder="1" applyAlignment="1">
      <alignment horizontal="center" vertical="center"/>
    </xf>
    <xf numFmtId="0" fontId="33" fillId="25" borderId="25" xfId="0" applyFont="1" applyFill="1" applyBorder="1" applyAlignment="1">
      <alignment horizontal="center" vertical="center"/>
    </xf>
    <xf numFmtId="0" fontId="33" fillId="25" borderId="19" xfId="0" applyFont="1" applyFill="1" applyBorder="1" applyAlignment="1">
      <alignment horizontal="center" vertical="center"/>
    </xf>
    <xf numFmtId="0" fontId="33" fillId="25" borderId="26" xfId="0" applyFont="1" applyFill="1" applyBorder="1" applyAlignment="1">
      <alignment horizontal="center" vertical="center"/>
    </xf>
    <xf numFmtId="0" fontId="33" fillId="0" borderId="24" xfId="0" applyFont="1" applyBorder="1" applyAlignment="1">
      <alignment horizontal="left" vertical="center" indent="1"/>
    </xf>
    <xf numFmtId="0" fontId="33" fillId="0" borderId="0" xfId="0" applyFont="1" applyAlignment="1">
      <alignment horizontal="left"/>
    </xf>
    <xf numFmtId="0" fontId="0" fillId="0" borderId="0" xfId="0" applyAlignment="1">
      <alignment horizontal="left"/>
    </xf>
    <xf numFmtId="0" fontId="33" fillId="25" borderId="54" xfId="0" applyFont="1" applyFill="1" applyBorder="1" applyAlignment="1">
      <alignment horizontal="center" vertical="center"/>
    </xf>
    <xf numFmtId="0" fontId="33" fillId="0" borderId="43" xfId="0" applyFont="1" applyBorder="1" applyAlignment="1">
      <alignment horizontal="center" vertical="center"/>
    </xf>
    <xf numFmtId="0" fontId="37" fillId="35" borderId="0" xfId="0" applyFont="1" applyFill="1" applyAlignment="1" applyProtection="1">
      <alignment horizontal="center" vertical="center"/>
      <protection locked="0"/>
    </xf>
    <xf numFmtId="0" fontId="33" fillId="25" borderId="49" xfId="0" applyFont="1" applyFill="1" applyBorder="1" applyAlignment="1">
      <alignment horizontal="center" vertical="center"/>
    </xf>
    <xf numFmtId="1" fontId="33" fillId="0" borderId="17" xfId="0" applyNumberFormat="1" applyFont="1" applyBorder="1" applyAlignment="1">
      <alignment horizontal="center" vertical="center"/>
    </xf>
    <xf numFmtId="1" fontId="33" fillId="0" borderId="10" xfId="0" applyNumberFormat="1" applyFont="1" applyBorder="1" applyAlignment="1">
      <alignment horizontal="center" vertical="center"/>
    </xf>
    <xf numFmtId="1" fontId="33" fillId="0" borderId="43" xfId="0" applyNumberFormat="1" applyFont="1" applyBorder="1" applyAlignment="1">
      <alignment horizontal="center" vertical="center"/>
    </xf>
    <xf numFmtId="0" fontId="37" fillId="29" borderId="24" xfId="0" applyFont="1" applyFill="1" applyBorder="1" applyAlignment="1">
      <alignment horizontal="left" vertical="center" indent="1"/>
    </xf>
    <xf numFmtId="0" fontId="37" fillId="29" borderId="11" xfId="0" applyFont="1" applyFill="1" applyBorder="1" applyAlignment="1">
      <alignment horizontal="left" vertical="center" indent="1"/>
    </xf>
    <xf numFmtId="0" fontId="33" fillId="0" borderId="0" xfId="0" applyFont="1" applyAlignment="1">
      <alignment horizontal="left" wrapText="1"/>
    </xf>
  </cellXfs>
  <cellStyles count="779">
    <cellStyle name="          _x000a__x000a_386grabber=VGA.3GR_x000a__x000a_" xfId="1" xr:uid="{B99E386D-969D-4F83-9E37-6381917E3A8A}"/>
    <cellStyle name="          _x000a__x000a_386grabber=VGA.3GR_x000a__x000a_ 10" xfId="2" xr:uid="{276614D7-3453-40C4-A2BC-6CE9A118F95D}"/>
    <cellStyle name="          _x000a__x000a_386grabber=VGA.3GR_x000a__x000a_ 2" xfId="3" xr:uid="{E3854A77-0CBA-4A33-92A8-0DE390824DBC}"/>
    <cellStyle name="          _x000a__x000a_386grabber=VGA.3GR_x000a__x000a_ 3" xfId="4" xr:uid="{F8A8E65F-7A73-4AEA-8EBD-C0C10AAAEFBC}"/>
    <cellStyle name="          _x000a__x000a_386grabber=VGA.3GR_x000a__x000a_ 4" xfId="5" xr:uid="{0244E8C1-8B64-401B-9F4E-0C7CFCA47EF8}"/>
    <cellStyle name="          _x000a__x000a_386grabber=VGA.3GR_x000a__x000a_ 5" xfId="6" xr:uid="{4DB2C139-322D-4BE4-BFDD-9EB48EBCFE57}"/>
    <cellStyle name="          _x000a__x000a_386grabber=VGA.3GR_x000a__x000a_ 6" xfId="7" xr:uid="{4EFDC746-D85F-4AF2-847C-C65B8E66E09F}"/>
    <cellStyle name="          _x000a__x000a_386grabber=VGA.3GR_x000a__x000a_ 7" xfId="8" xr:uid="{2E50A6A9-A8A4-4191-BA5C-133454035B9D}"/>
    <cellStyle name="          _x000a__x000a_386grabber=VGA.3GR_x000a__x000a_ 8" xfId="9" xr:uid="{9CCAC799-2E98-4C9D-8394-17356B66E207}"/>
    <cellStyle name="          _x000a__x000a_386grabber=VGA.3GR_x000a__x000a_ 9" xfId="10" xr:uid="{84AADEF2-9B94-4E56-A167-9F14BF77B3EE}"/>
    <cellStyle name="20% - Énfasis1 10" xfId="11" xr:uid="{D80B160C-F211-4BF3-A97F-1B03F33A7BDD}"/>
    <cellStyle name="20% - Énfasis1 11" xfId="12" xr:uid="{B1C9536C-D684-4ADD-96C9-EEEC2F76F01A}"/>
    <cellStyle name="20% - Énfasis1 12" xfId="13" xr:uid="{468755E4-D7D1-46DF-8C29-B3087B27DAC5}"/>
    <cellStyle name="20% - Énfasis1 13" xfId="14" xr:uid="{7C5BB3AD-0A58-4B8F-8633-3D677ADF6773}"/>
    <cellStyle name="20% - Énfasis1 14" xfId="15" xr:uid="{A7BAC526-EDB8-4DC8-AC46-4CB553988366}"/>
    <cellStyle name="20% - Énfasis1 15" xfId="16" xr:uid="{5F38D080-A1C1-4AD6-92BA-B72F7BACD446}"/>
    <cellStyle name="20% - Énfasis1 16" xfId="17" xr:uid="{C7F7762A-24C8-4A9B-A7E5-83D880D4CF33}"/>
    <cellStyle name="20% - Énfasis1 17" xfId="18" xr:uid="{16AA884E-1674-4548-8980-1FE63B7A6583}"/>
    <cellStyle name="20% - Énfasis1 18" xfId="19" xr:uid="{87F428FD-616B-4574-8A4B-B24EA2D36E11}"/>
    <cellStyle name="20% - Énfasis1 2" xfId="20" xr:uid="{EF5DE21B-C97B-4A84-B2FD-608B2B2698AC}"/>
    <cellStyle name="20% - Énfasis1 3" xfId="21" xr:uid="{66E1515D-AD6F-4F05-BB20-6A4B8EFB9AEB}"/>
    <cellStyle name="20% - Énfasis1 4" xfId="22" xr:uid="{B9AEDF71-10DE-4260-8BD9-BA40BD250D38}"/>
    <cellStyle name="20% - Énfasis1 5" xfId="23" xr:uid="{B44DFDFB-348C-4065-9D8C-94FC1B2328E5}"/>
    <cellStyle name="20% - Énfasis1 6" xfId="24" xr:uid="{FAB4641C-52CC-4ABF-B25A-8568C52126CA}"/>
    <cellStyle name="20% - Énfasis1 7" xfId="25" xr:uid="{EBD48F3A-A3E9-4740-B72C-26526548B146}"/>
    <cellStyle name="20% - Énfasis1 8" xfId="26" xr:uid="{0BC41B03-AD99-4A7C-9612-8D6410590EAA}"/>
    <cellStyle name="20% - Énfasis1 9" xfId="27" xr:uid="{8DEE9B71-386E-4E1B-BD7D-FEE00C8ADAB5}"/>
    <cellStyle name="20% - Énfasis2 10" xfId="28" xr:uid="{4F430BC8-47D7-4500-89CC-FB1E04BA1622}"/>
    <cellStyle name="20% - Énfasis2 11" xfId="29" xr:uid="{4295B174-0596-44BC-BEF3-46BA648C3BB7}"/>
    <cellStyle name="20% - Énfasis2 12" xfId="30" xr:uid="{EDE951B2-2668-48EF-A318-D850CCE1A844}"/>
    <cellStyle name="20% - Énfasis2 13" xfId="31" xr:uid="{8525AD70-E36A-43AC-BCE3-7C11E7F60970}"/>
    <cellStyle name="20% - Énfasis2 14" xfId="32" xr:uid="{892977B5-BFFE-4852-91AC-1B081DB7B3F9}"/>
    <cellStyle name="20% - Énfasis2 15" xfId="33" xr:uid="{1C9906D1-AEA4-4B18-81B8-B2FBF13ABED7}"/>
    <cellStyle name="20% - Énfasis2 16" xfId="34" xr:uid="{46124F22-1408-4F12-80CE-8F1EB10370D4}"/>
    <cellStyle name="20% - Énfasis2 17" xfId="35" xr:uid="{EC1399A5-4BD9-4563-A591-3F60341C58C0}"/>
    <cellStyle name="20% - Énfasis2 18" xfId="36" xr:uid="{5C6BE18F-EAE2-4062-9844-8759BAE9B179}"/>
    <cellStyle name="20% - Énfasis2 2" xfId="37" xr:uid="{25C0EFAA-8FE5-4C8C-9E36-80288345D0CB}"/>
    <cellStyle name="20% - Énfasis2 3" xfId="38" xr:uid="{32A5F4C2-DCD1-4C39-9940-13A3AEAF9976}"/>
    <cellStyle name="20% - Énfasis2 4" xfId="39" xr:uid="{771D39CC-A194-4354-8CFD-3FA05F8BFD16}"/>
    <cellStyle name="20% - Énfasis2 5" xfId="40" xr:uid="{E7AE1D85-0078-401F-BD07-17CA937337AD}"/>
    <cellStyle name="20% - Énfasis2 6" xfId="41" xr:uid="{1FD1CF31-7E05-4693-9485-9994C880CD0A}"/>
    <cellStyle name="20% - Énfasis2 7" xfId="42" xr:uid="{C946C9C0-5AF3-49DB-A7BB-5CF34B4B18A6}"/>
    <cellStyle name="20% - Énfasis2 8" xfId="43" xr:uid="{E2EE0D24-F18F-4B8E-A718-3469B80EED39}"/>
    <cellStyle name="20% - Énfasis2 9" xfId="44" xr:uid="{6E0EE6B7-DD35-4EBD-AA15-EDB6228C1EBB}"/>
    <cellStyle name="20% - Énfasis3 10" xfId="45" xr:uid="{9479B6D0-A482-4FBE-828A-27A985DCDB99}"/>
    <cellStyle name="20% - Énfasis3 11" xfId="46" xr:uid="{95375DB4-1697-4C96-8EAB-99962F8F5A8B}"/>
    <cellStyle name="20% - Énfasis3 12" xfId="47" xr:uid="{C8C2609E-9684-46DC-8A36-A0889A1F6558}"/>
    <cellStyle name="20% - Énfasis3 13" xfId="48" xr:uid="{8F484D47-CAEF-446F-8E9C-6036DE405301}"/>
    <cellStyle name="20% - Énfasis3 14" xfId="49" xr:uid="{1F081997-E1F4-4288-9E30-DCAD0FF6DC95}"/>
    <cellStyle name="20% - Énfasis3 15" xfId="50" xr:uid="{25518BBF-EFCC-445C-A65B-AAD16807165B}"/>
    <cellStyle name="20% - Énfasis3 16" xfId="51" xr:uid="{B3B4F3D5-E81A-4A59-BA57-2867FD4B814E}"/>
    <cellStyle name="20% - Énfasis3 17" xfId="52" xr:uid="{D49D1CEF-3EC8-4EE4-B7FA-588848594D48}"/>
    <cellStyle name="20% - Énfasis3 18" xfId="53" xr:uid="{60741945-BF91-4D2D-B1A9-1DBC00F31F1D}"/>
    <cellStyle name="20% - Énfasis3 2" xfId="54" xr:uid="{DEDE7D3D-1BED-4019-A83F-E003BC5ED374}"/>
    <cellStyle name="20% - Énfasis3 3" xfId="55" xr:uid="{F7C78FBB-1CC9-44DA-B24C-14BB8C99458D}"/>
    <cellStyle name="20% - Énfasis3 4" xfId="56" xr:uid="{19EDD290-05BF-4853-998E-24BBFF44ACD8}"/>
    <cellStyle name="20% - Énfasis3 5" xfId="57" xr:uid="{7D628C67-1993-445E-917E-023CCCEB43AF}"/>
    <cellStyle name="20% - Énfasis3 6" xfId="58" xr:uid="{76B8B8DD-B897-49F7-9D19-EFBEB5A3259C}"/>
    <cellStyle name="20% - Énfasis3 7" xfId="59" xr:uid="{67361855-BF8D-4EE5-A861-41AAE70209DC}"/>
    <cellStyle name="20% - Énfasis3 8" xfId="60" xr:uid="{8D11001F-82E7-4DBD-9D32-ADAAFD5DC582}"/>
    <cellStyle name="20% - Énfasis3 9" xfId="61" xr:uid="{8617BC59-2C79-4A04-912E-B7284D845166}"/>
    <cellStyle name="20% - Énfasis4 10" xfId="62" xr:uid="{F5ABC387-270F-4E76-82EE-1897EEF99366}"/>
    <cellStyle name="20% - Énfasis4 11" xfId="63" xr:uid="{D4CA00D3-876D-4A33-AA14-B8EA9913766C}"/>
    <cellStyle name="20% - Énfasis4 12" xfId="64" xr:uid="{5310EAA1-A1EC-4878-99D9-3A3F44226460}"/>
    <cellStyle name="20% - Énfasis4 13" xfId="65" xr:uid="{4FFF7B7C-BDD5-4D50-A648-C7438DA7AC36}"/>
    <cellStyle name="20% - Énfasis4 14" xfId="66" xr:uid="{F28C4BDF-D5D8-41A9-B8BB-EFDCCDB98130}"/>
    <cellStyle name="20% - Énfasis4 15" xfId="67" xr:uid="{5D572944-8240-4862-B7D2-335D836B7C2F}"/>
    <cellStyle name="20% - Énfasis4 16" xfId="68" xr:uid="{0CBB346F-D536-48DD-828D-D3EB98513DD0}"/>
    <cellStyle name="20% - Énfasis4 17" xfId="69" xr:uid="{07F381AE-2CED-4B08-8A39-8F324C4D9978}"/>
    <cellStyle name="20% - Énfasis4 18" xfId="70" xr:uid="{363C3B86-2AF9-4818-95E5-EC0DBA93B19D}"/>
    <cellStyle name="20% - Énfasis4 2" xfId="71" xr:uid="{4289E745-FB83-4F1E-B449-9FE4A7E3D475}"/>
    <cellStyle name="20% - Énfasis4 3" xfId="72" xr:uid="{1AD0B1B5-E2F3-4420-956D-FD97C9969564}"/>
    <cellStyle name="20% - Énfasis4 4" xfId="73" xr:uid="{FF84A50B-03CE-4B8C-9AEF-4A44E6895BBF}"/>
    <cellStyle name="20% - Énfasis4 5" xfId="74" xr:uid="{32B32D7A-EF73-4879-A1E2-15BFA79219C9}"/>
    <cellStyle name="20% - Énfasis4 6" xfId="75" xr:uid="{3590916B-BCA7-4AB1-8CB0-F9B9FC291072}"/>
    <cellStyle name="20% - Énfasis4 7" xfId="76" xr:uid="{18394039-1127-4534-8C11-29AB4521CE15}"/>
    <cellStyle name="20% - Énfasis4 8" xfId="77" xr:uid="{F61F20B7-D1ED-49EA-A195-AAF21CA3A301}"/>
    <cellStyle name="20% - Énfasis4 9" xfId="78" xr:uid="{52C22195-675D-49F8-ADB6-49B792AA0CC3}"/>
    <cellStyle name="20% - Énfasis5 10" xfId="79" xr:uid="{441D3D96-5F7F-4972-98B1-1E5A4D10FA23}"/>
    <cellStyle name="20% - Énfasis5 11" xfId="80" xr:uid="{8FE5FD4B-BF97-4827-85C0-1B68560AB05A}"/>
    <cellStyle name="20% - Énfasis5 12" xfId="81" xr:uid="{D953D91C-B4BC-4B5A-8265-C62E5282FAF0}"/>
    <cellStyle name="20% - Énfasis5 13" xfId="82" xr:uid="{CA26D7AB-819C-44EC-8269-73CCCF5FCD84}"/>
    <cellStyle name="20% - Énfasis5 14" xfId="83" xr:uid="{1E3201FB-44BA-4C14-99E4-8AD0F19769FE}"/>
    <cellStyle name="20% - Énfasis5 15" xfId="84" xr:uid="{E1A41571-D04C-4314-A06A-AF729F7847EE}"/>
    <cellStyle name="20% - Énfasis5 16" xfId="85" xr:uid="{86E547BB-BCAB-4C5F-AEAD-D3553CE4CF70}"/>
    <cellStyle name="20% - Énfasis5 17" xfId="86" xr:uid="{362CA294-4448-48BE-98F9-FC76968CDCB3}"/>
    <cellStyle name="20% - Énfasis5 18" xfId="87" xr:uid="{056970A1-9014-48A6-9A48-BE5BFE8D77C1}"/>
    <cellStyle name="20% - Énfasis5 2" xfId="88" xr:uid="{7FCC3BD2-404D-44E9-A16F-4698AC83FD15}"/>
    <cellStyle name="20% - Énfasis5 3" xfId="89" xr:uid="{F730905A-2553-44A0-8F5A-77096EAC769E}"/>
    <cellStyle name="20% - Énfasis5 4" xfId="90" xr:uid="{DC7687D7-8833-4901-A4A1-096BC6C7AF76}"/>
    <cellStyle name="20% - Énfasis5 5" xfId="91" xr:uid="{7E551B08-3F79-4312-A0ED-EEFF83C329FC}"/>
    <cellStyle name="20% - Énfasis5 6" xfId="92" xr:uid="{C6E3B88E-4A70-47FA-BB84-1F23BEFF9CCC}"/>
    <cellStyle name="20% - Énfasis5 7" xfId="93" xr:uid="{2431D265-23D6-479F-B887-3858E32B5C4E}"/>
    <cellStyle name="20% - Énfasis5 8" xfId="94" xr:uid="{F8DF43FF-B2E0-4240-A5F8-62C72CD0A69C}"/>
    <cellStyle name="20% - Énfasis5 9" xfId="95" xr:uid="{BFB80D31-6455-4B27-92C6-392A97E606E9}"/>
    <cellStyle name="20% - Énfasis6 10" xfId="96" xr:uid="{36B0EF5F-12F0-4250-AAAF-01CB9A4B8F5F}"/>
    <cellStyle name="20% - Énfasis6 11" xfId="97" xr:uid="{7DD3ACEE-1CCD-499F-B137-2E458C2A37D5}"/>
    <cellStyle name="20% - Énfasis6 12" xfId="98" xr:uid="{69FFC4E5-CF38-4B0D-BC89-6B9D2B06A762}"/>
    <cellStyle name="20% - Énfasis6 13" xfId="99" xr:uid="{5E1561DC-9D14-4DFA-89FE-E663C8D449EC}"/>
    <cellStyle name="20% - Énfasis6 14" xfId="100" xr:uid="{7A65DCD0-1220-4B67-8201-8AA46221E8DC}"/>
    <cellStyle name="20% - Énfasis6 15" xfId="101" xr:uid="{6823C1AC-8634-4562-8A5D-ED6E8BBF235F}"/>
    <cellStyle name="20% - Énfasis6 16" xfId="102" xr:uid="{59A03EC9-736F-4E7D-A713-8097EE50758C}"/>
    <cellStyle name="20% - Énfasis6 17" xfId="103" xr:uid="{ADFEDBE9-DDA3-46DA-9FE9-3DF2F78FAB4C}"/>
    <cellStyle name="20% - Énfasis6 18" xfId="104" xr:uid="{11833D51-64CC-47C8-8D60-82254DE9B7A3}"/>
    <cellStyle name="20% - Énfasis6 2" xfId="105" xr:uid="{5FC157F5-D57D-4596-94B6-8180F950567F}"/>
    <cellStyle name="20% - Énfasis6 3" xfId="106" xr:uid="{AAE371D9-AB7B-48FF-817C-85CBDBAF5324}"/>
    <cellStyle name="20% - Énfasis6 4" xfId="107" xr:uid="{2D5655CF-8C88-4A5C-85B7-D63D7CB6D2CA}"/>
    <cellStyle name="20% - Énfasis6 5" xfId="108" xr:uid="{5FBC4195-B806-4569-B3EC-0E9106987BF4}"/>
    <cellStyle name="20% - Énfasis6 6" xfId="109" xr:uid="{F9BF2437-6575-4CB4-9A71-1EFBA7D9CF36}"/>
    <cellStyle name="20% - Énfasis6 7" xfId="110" xr:uid="{EFAEC8D8-9F80-497E-8D7E-1EB065D8AEB7}"/>
    <cellStyle name="20% - Énfasis6 8" xfId="111" xr:uid="{B0C158F9-847D-4670-8189-9C4A7CD83786}"/>
    <cellStyle name="20% - Énfasis6 9" xfId="112" xr:uid="{1EF26CB0-55A5-4C7B-813A-62A39DB2350C}"/>
    <cellStyle name="40% - Énfasis1 10" xfId="113" xr:uid="{8D55984E-C2D7-4F7D-978B-0691AAF3A81F}"/>
    <cellStyle name="40% - Énfasis1 11" xfId="114" xr:uid="{40F36DE5-91E0-4844-87B9-C2973F5DF94A}"/>
    <cellStyle name="40% - Énfasis1 12" xfId="115" xr:uid="{C1CFC77B-FF53-402A-81C5-93B8E94A30F9}"/>
    <cellStyle name="40% - Énfasis1 13" xfId="116" xr:uid="{5DD0AC85-0F96-482F-AEA8-27D9A6E77AD3}"/>
    <cellStyle name="40% - Énfasis1 14" xfId="117" xr:uid="{B4EBEC7A-6453-4F4C-A266-56A0E96594CE}"/>
    <cellStyle name="40% - Énfasis1 15" xfId="118" xr:uid="{DE7986AE-F9ED-4273-99E2-24ABA1E3FA38}"/>
    <cellStyle name="40% - Énfasis1 16" xfId="119" xr:uid="{6BC0B53C-9C40-41DA-B99E-7ABE5251E8AF}"/>
    <cellStyle name="40% - Énfasis1 17" xfId="120" xr:uid="{9ACC0476-E6CE-487A-AB0E-818BC33540C8}"/>
    <cellStyle name="40% - Énfasis1 18" xfId="121" xr:uid="{84575AF2-C234-4D3C-801D-6CB875746A5D}"/>
    <cellStyle name="40% - Énfasis1 2" xfId="122" xr:uid="{AB877EFD-2A0A-4B85-A8C3-32D69BD330FF}"/>
    <cellStyle name="40% - Énfasis1 3" xfId="123" xr:uid="{D0F350CF-FB13-4BB3-B7C9-8BB0D9045F2A}"/>
    <cellStyle name="40% - Énfasis1 4" xfId="124" xr:uid="{83373933-8BA1-4447-A3E0-67384D193A8B}"/>
    <cellStyle name="40% - Énfasis1 5" xfId="125" xr:uid="{B09404FD-4632-4DAE-BE74-A61D6799F97B}"/>
    <cellStyle name="40% - Énfasis1 6" xfId="126" xr:uid="{46AFA752-30CC-425E-9CEF-4401CDA75D3C}"/>
    <cellStyle name="40% - Énfasis1 7" xfId="127" xr:uid="{65365C00-6E6F-452B-9F19-F8E984E1643C}"/>
    <cellStyle name="40% - Énfasis1 8" xfId="128" xr:uid="{C5E25082-5DBC-44E3-A4F1-8C170E9DAEAB}"/>
    <cellStyle name="40% - Énfasis1 9" xfId="129" xr:uid="{D06D4AD9-CD0C-4C91-BBC0-2148E5B6347D}"/>
    <cellStyle name="40% - Énfasis2 10" xfId="130" xr:uid="{2E6FB9CA-1754-419A-B68C-6F2033E654DB}"/>
    <cellStyle name="40% - Énfasis2 11" xfId="131" xr:uid="{E021F974-CA8B-4E7D-93B9-319D27B1CCBF}"/>
    <cellStyle name="40% - Énfasis2 12" xfId="132" xr:uid="{2C96F65F-8B5E-400B-81D7-DCF7E192FD4C}"/>
    <cellStyle name="40% - Énfasis2 13" xfId="133" xr:uid="{CEE09EF5-DE06-4460-B810-FCCAF5C229DA}"/>
    <cellStyle name="40% - Énfasis2 14" xfId="134" xr:uid="{9E1AC0E6-8757-4209-BC73-51C0A40E7D87}"/>
    <cellStyle name="40% - Énfasis2 15" xfId="135" xr:uid="{777635F1-B71E-4000-8917-BA3CAF17DABA}"/>
    <cellStyle name="40% - Énfasis2 16" xfId="136" xr:uid="{D0F2F779-B07E-4BC8-9EC8-308A3E718187}"/>
    <cellStyle name="40% - Énfasis2 17" xfId="137" xr:uid="{C6924847-8294-4A20-840A-3B1E6BF5247B}"/>
    <cellStyle name="40% - Énfasis2 18" xfId="138" xr:uid="{84402D49-7F65-40AE-81E6-41F3F6AECFA2}"/>
    <cellStyle name="40% - Énfasis2 2" xfId="139" xr:uid="{8F98012F-A734-4D03-9785-3EC6D767052E}"/>
    <cellStyle name="40% - Énfasis2 3" xfId="140" xr:uid="{72969561-3B20-4BC5-8F98-9D00723B287E}"/>
    <cellStyle name="40% - Énfasis2 4" xfId="141" xr:uid="{81911767-6DFC-4FB2-9928-BC4E5BDD6B5F}"/>
    <cellStyle name="40% - Énfasis2 5" xfId="142" xr:uid="{D3393FDD-5E70-4D87-ACC2-592E1DD4FEFD}"/>
    <cellStyle name="40% - Énfasis2 6" xfId="143" xr:uid="{45C23013-9AE6-4B71-B429-9D66A400D4C6}"/>
    <cellStyle name="40% - Énfasis2 7" xfId="144" xr:uid="{4ECB9932-AFC2-4F8E-A637-A25DCC2A9B5B}"/>
    <cellStyle name="40% - Énfasis2 8" xfId="145" xr:uid="{788B4B2F-0760-49AB-8009-0D89E245FF01}"/>
    <cellStyle name="40% - Énfasis2 9" xfId="146" xr:uid="{50733816-3B8B-44B5-9784-8A5B479708B7}"/>
    <cellStyle name="40% - Énfasis3 10" xfId="147" xr:uid="{F48E1C19-D016-47CB-9DCA-FF4D5672D114}"/>
    <cellStyle name="40% - Énfasis3 11" xfId="148" xr:uid="{76FFB135-DD69-4780-AAF5-3C90B7C23B27}"/>
    <cellStyle name="40% - Énfasis3 12" xfId="149" xr:uid="{F3E929D1-4C18-477C-8034-95D1B9B7329D}"/>
    <cellStyle name="40% - Énfasis3 13" xfId="150" xr:uid="{B9AC4487-3714-4D6E-926E-76B6A763BCD9}"/>
    <cellStyle name="40% - Énfasis3 14" xfId="151" xr:uid="{901AFD63-7E35-4E35-9AC5-ACDFCD67FE42}"/>
    <cellStyle name="40% - Énfasis3 15" xfId="152" xr:uid="{8D41FBF3-71A2-4AE5-B753-B0AE5B894D83}"/>
    <cellStyle name="40% - Énfasis3 16" xfId="153" xr:uid="{1AED83E8-BE3A-495E-A9FD-D28F043DE19F}"/>
    <cellStyle name="40% - Énfasis3 17" xfId="154" xr:uid="{D4EF90B8-8DCA-4498-9CE6-8FECB1005765}"/>
    <cellStyle name="40% - Énfasis3 18" xfId="155" xr:uid="{4B56909B-52AC-4BD4-BE72-A6440C4E1954}"/>
    <cellStyle name="40% - Énfasis3 2" xfId="156" xr:uid="{3F5EF960-F709-46FF-AC99-44E8E0A45758}"/>
    <cellStyle name="40% - Énfasis3 3" xfId="157" xr:uid="{8410EA81-140D-459D-A462-3EBBFE4458AA}"/>
    <cellStyle name="40% - Énfasis3 4" xfId="158" xr:uid="{0E27B7A4-97B4-493B-B1C8-A73C4EB4FBD0}"/>
    <cellStyle name="40% - Énfasis3 5" xfId="159" xr:uid="{2D304BC6-F436-4A72-AE01-0B6CB937BDFA}"/>
    <cellStyle name="40% - Énfasis3 6" xfId="160" xr:uid="{665A7B52-4792-4953-9D2B-867228598DDF}"/>
    <cellStyle name="40% - Énfasis3 7" xfId="161" xr:uid="{07E24907-446D-48AF-8E5E-CAB9897D9CDC}"/>
    <cellStyle name="40% - Énfasis3 8" xfId="162" xr:uid="{A5661251-424A-433C-8C0D-209BD3BF622D}"/>
    <cellStyle name="40% - Énfasis3 9" xfId="163" xr:uid="{1894C577-32D5-47C0-BACD-3015C1ADFCE2}"/>
    <cellStyle name="40% - Énfasis4 10" xfId="164" xr:uid="{955C0F68-A267-424E-8C64-A6D0B715AACB}"/>
    <cellStyle name="40% - Énfasis4 11" xfId="165" xr:uid="{E23B72FD-63C1-4D9F-A551-D7362EF05C3C}"/>
    <cellStyle name="40% - Énfasis4 12" xfId="166" xr:uid="{8105AC55-7C3E-44B3-B2CF-C6B85AFAFA94}"/>
    <cellStyle name="40% - Énfasis4 13" xfId="167" xr:uid="{5D178D0E-5C94-4DDC-A75B-2E343E254B6B}"/>
    <cellStyle name="40% - Énfasis4 14" xfId="168" xr:uid="{0BCF776E-BD4A-4640-B8DC-6266787C805C}"/>
    <cellStyle name="40% - Énfasis4 15" xfId="169" xr:uid="{AF158F2B-26A0-4FC5-B512-5C17A95A7D51}"/>
    <cellStyle name="40% - Énfasis4 16" xfId="170" xr:uid="{1B91241C-8289-4E89-8946-189D4F2B4320}"/>
    <cellStyle name="40% - Énfasis4 17" xfId="171" xr:uid="{07B25F59-927F-4D83-B992-F0392056D9B4}"/>
    <cellStyle name="40% - Énfasis4 18" xfId="172" xr:uid="{607162CA-727A-4F89-8829-07D72E2C518B}"/>
    <cellStyle name="40% - Énfasis4 2" xfId="173" xr:uid="{5211E98C-6E9E-4179-A071-669C2358A29D}"/>
    <cellStyle name="40% - Énfasis4 3" xfId="174" xr:uid="{6553D941-70DD-404F-B012-EE8506CF209E}"/>
    <cellStyle name="40% - Énfasis4 4" xfId="175" xr:uid="{3E0B980E-39BD-4AB0-BABF-06A10D881B16}"/>
    <cellStyle name="40% - Énfasis4 5" xfId="176" xr:uid="{D674EFBE-C070-4A8A-8DEE-EC5710334B98}"/>
    <cellStyle name="40% - Énfasis4 6" xfId="177" xr:uid="{EFD43D23-6FB4-4255-B0CA-DDEAEFE93255}"/>
    <cellStyle name="40% - Énfasis4 7" xfId="178" xr:uid="{BB6B1D7F-003B-41FE-858E-3766E16FC05F}"/>
    <cellStyle name="40% - Énfasis4 8" xfId="179" xr:uid="{A101B8D1-1122-4F84-85AD-99BFBFCC4687}"/>
    <cellStyle name="40% - Énfasis4 9" xfId="180" xr:uid="{8CC49939-6CA3-444F-9B6D-33B5F8513A49}"/>
    <cellStyle name="40% - Énfasis5 10" xfId="181" xr:uid="{7E50FE12-0857-4C1D-B6D6-657460DBE71C}"/>
    <cellStyle name="40% - Énfasis5 11" xfId="182" xr:uid="{B67CAFDC-9E9A-4844-A646-D5F217AAB7D6}"/>
    <cellStyle name="40% - Énfasis5 12" xfId="183" xr:uid="{400E5689-DBC6-4ACD-BC1E-DA4F397E1A0E}"/>
    <cellStyle name="40% - Énfasis5 13" xfId="184" xr:uid="{C8E42EE4-FA30-4381-A571-76EC712EE788}"/>
    <cellStyle name="40% - Énfasis5 14" xfId="185" xr:uid="{EA1D0F2B-491A-48F1-AE68-17B77631FBCA}"/>
    <cellStyle name="40% - Énfasis5 15" xfId="186" xr:uid="{DAE2019A-306C-4302-8A30-E8EE5412562A}"/>
    <cellStyle name="40% - Énfasis5 16" xfId="187" xr:uid="{4C8F883A-A607-4526-8B8A-63402707C739}"/>
    <cellStyle name="40% - Énfasis5 17" xfId="188" xr:uid="{BEBCC5A3-9843-4463-A073-5AA54040CFF0}"/>
    <cellStyle name="40% - Énfasis5 18" xfId="189" xr:uid="{7A1D0968-5B85-44A6-84C3-8F62EC81525B}"/>
    <cellStyle name="40% - Énfasis5 2" xfId="190" xr:uid="{28A3236F-537B-4F5F-895E-7AB757C7A0BE}"/>
    <cellStyle name="40% - Énfasis5 3" xfId="191" xr:uid="{3CE176B3-B47F-4587-87E5-200686735789}"/>
    <cellStyle name="40% - Énfasis5 4" xfId="192" xr:uid="{19BCEEFB-3953-4D5E-9DFC-C2A01CC490C4}"/>
    <cellStyle name="40% - Énfasis5 5" xfId="193" xr:uid="{9BA07EBA-5A3E-4247-A448-A47D51164F7E}"/>
    <cellStyle name="40% - Énfasis5 6" xfId="194" xr:uid="{C58413AA-618B-4381-B0DE-909B7E3CB155}"/>
    <cellStyle name="40% - Énfasis5 7" xfId="195" xr:uid="{F46B644D-BB17-4EA6-8A0C-5712830B882C}"/>
    <cellStyle name="40% - Énfasis5 8" xfId="196" xr:uid="{EAC34451-A29A-4BFF-AE19-7790AF641584}"/>
    <cellStyle name="40% - Énfasis5 9" xfId="197" xr:uid="{B7C3987D-3E5B-4DCD-AD91-ED82D7F24C6E}"/>
    <cellStyle name="40% - Énfasis6 10" xfId="198" xr:uid="{EF6BFC54-EB44-4341-9951-D39E2FBA77A9}"/>
    <cellStyle name="40% - Énfasis6 11" xfId="199" xr:uid="{5F63F08B-0374-4458-B298-F59BE1A89276}"/>
    <cellStyle name="40% - Énfasis6 12" xfId="200" xr:uid="{F634776C-C75F-47EE-98CF-19756A10204C}"/>
    <cellStyle name="40% - Énfasis6 13" xfId="201" xr:uid="{E14F5FC2-72E0-4581-AC1C-29863AA7FDDC}"/>
    <cellStyle name="40% - Énfasis6 14" xfId="202" xr:uid="{A40FB713-CF20-4421-B019-5FBB5BA62B99}"/>
    <cellStyle name="40% - Énfasis6 15" xfId="203" xr:uid="{ED73DE1F-A4F8-4170-B91D-C78BAA97ED3B}"/>
    <cellStyle name="40% - Énfasis6 16" xfId="204" xr:uid="{42336ECA-37DC-4794-A38D-4200EF3ABA0E}"/>
    <cellStyle name="40% - Énfasis6 17" xfId="205" xr:uid="{D9C28796-FAAB-4186-9780-2168237FA7D4}"/>
    <cellStyle name="40% - Énfasis6 18" xfId="206" xr:uid="{270957F4-F634-4028-9F47-652229384656}"/>
    <cellStyle name="40% - Énfasis6 2" xfId="207" xr:uid="{A20B85A0-675B-4E77-9F67-3167928148CB}"/>
    <cellStyle name="40% - Énfasis6 3" xfId="208" xr:uid="{75AE7524-D6C1-45FF-8A69-A9C5841AE15F}"/>
    <cellStyle name="40% - Énfasis6 4" xfId="209" xr:uid="{661320F4-929C-4208-BCDF-7E5133FD2A0C}"/>
    <cellStyle name="40% - Énfasis6 5" xfId="210" xr:uid="{7BDCCBFC-3A42-4603-9863-12C88654445B}"/>
    <cellStyle name="40% - Énfasis6 6" xfId="211" xr:uid="{1569113B-E7CC-4BEF-BB39-D956C8F0928E}"/>
    <cellStyle name="40% - Énfasis6 7" xfId="212" xr:uid="{E5C39D97-67AB-4AF1-83EB-B3F85746B428}"/>
    <cellStyle name="40% - Énfasis6 8" xfId="213" xr:uid="{79D2706A-D4A0-41C9-9415-2F476A3EA4CB}"/>
    <cellStyle name="40% - Énfasis6 9" xfId="214" xr:uid="{9B94AF91-F5D2-400A-8974-9EF4C60A9A95}"/>
    <cellStyle name="60% - Énfasis1 10" xfId="215" xr:uid="{19036B93-6250-4F41-B218-C4F2306CD914}"/>
    <cellStyle name="60% - Énfasis1 11" xfId="216" xr:uid="{02537F47-15F9-4394-8583-C5C9BE57CF12}"/>
    <cellStyle name="60% - Énfasis1 12" xfId="217" xr:uid="{8B610D64-7B12-4046-8A74-AEED1932B963}"/>
    <cellStyle name="60% - Énfasis1 13" xfId="218" xr:uid="{5E147E12-57A8-418B-8F0C-65A8922A58CD}"/>
    <cellStyle name="60% - Énfasis1 14" xfId="219" xr:uid="{73EE2C0D-E7CD-4439-AEAF-B1BDE36AD07E}"/>
    <cellStyle name="60% - Énfasis1 15" xfId="220" xr:uid="{BA52E737-A499-4902-85F4-E06E14E6BE7B}"/>
    <cellStyle name="60% - Énfasis1 16" xfId="221" xr:uid="{4A145C24-C24D-46C7-BBBA-FBEADD235B0B}"/>
    <cellStyle name="60% - Énfasis1 17" xfId="222" xr:uid="{AC4315D2-561E-44FC-8D4D-E0D4AE45E9EC}"/>
    <cellStyle name="60% - Énfasis1 18" xfId="223" xr:uid="{81AEC5BC-73F9-4433-806A-6C568F4746DC}"/>
    <cellStyle name="60% - Énfasis1 2" xfId="224" xr:uid="{9736E844-A56D-440E-9C45-803840371FA8}"/>
    <cellStyle name="60% - Énfasis1 3" xfId="225" xr:uid="{C410F429-5F9D-45FD-B58E-B93A4883C64C}"/>
    <cellStyle name="60% - Énfasis1 4" xfId="226" xr:uid="{01EF4640-F9CA-4D23-BDF6-266ED90DF1E9}"/>
    <cellStyle name="60% - Énfasis1 5" xfId="227" xr:uid="{2D2B3DC8-03DB-4E1A-829F-692AF591B67A}"/>
    <cellStyle name="60% - Énfasis1 6" xfId="228" xr:uid="{CAC6D9D3-C0CD-40D0-9239-52BA85F33569}"/>
    <cellStyle name="60% - Énfasis1 7" xfId="229" xr:uid="{E8A264E9-07D7-45EE-8A87-CA9808FD89B4}"/>
    <cellStyle name="60% - Énfasis1 8" xfId="230" xr:uid="{6E69ECC7-45D2-4C0D-A24E-CAA674C85B78}"/>
    <cellStyle name="60% - Énfasis1 9" xfId="231" xr:uid="{5E2AE722-A6C9-403C-8838-10AD407964F2}"/>
    <cellStyle name="60% - Énfasis2 10" xfId="232" xr:uid="{A06DED89-B57F-4178-A64C-4F8188F8824A}"/>
    <cellStyle name="60% - Énfasis2 11" xfId="233" xr:uid="{201D641E-1016-4F95-9729-711B847583FA}"/>
    <cellStyle name="60% - Énfasis2 12" xfId="234" xr:uid="{B127264E-C03B-4F44-812E-6EF7FA7B6ADA}"/>
    <cellStyle name="60% - Énfasis2 13" xfId="235" xr:uid="{81D7E1F4-50CF-4309-8FA1-E59566D624A6}"/>
    <cellStyle name="60% - Énfasis2 14" xfId="236" xr:uid="{2F84FD5F-0597-4732-B3CD-67571272FBE2}"/>
    <cellStyle name="60% - Énfasis2 15" xfId="237" xr:uid="{EDB4EC79-A524-4910-8844-6754A1CD082B}"/>
    <cellStyle name="60% - Énfasis2 16" xfId="238" xr:uid="{8ABE228D-F8F5-4A26-BA3A-32AE0EAA8E3B}"/>
    <cellStyle name="60% - Énfasis2 17" xfId="239" xr:uid="{0CB80AAA-335D-4A12-88C9-1A64508FEA38}"/>
    <cellStyle name="60% - Énfasis2 18" xfId="240" xr:uid="{A06439D0-D71B-436B-97D1-E3A4490B2DFC}"/>
    <cellStyle name="60% - Énfasis2 2" xfId="241" xr:uid="{5B753D35-417F-4EC1-82AE-557ABE6AA92C}"/>
    <cellStyle name="60% - Énfasis2 3" xfId="242" xr:uid="{F0ED048C-5135-4EBB-9A0C-1A8BEC879AC2}"/>
    <cellStyle name="60% - Énfasis2 4" xfId="243" xr:uid="{904BB48D-B784-4C40-B37F-3B4E30BEE674}"/>
    <cellStyle name="60% - Énfasis2 5" xfId="244" xr:uid="{12DF2EA3-060A-4F2C-9376-78581EF3B662}"/>
    <cellStyle name="60% - Énfasis2 6" xfId="245" xr:uid="{170638AF-DC42-438E-94D3-42BCD534D188}"/>
    <cellStyle name="60% - Énfasis2 7" xfId="246" xr:uid="{7861290C-B4BD-4FE1-B5B4-E689AF439454}"/>
    <cellStyle name="60% - Énfasis2 8" xfId="247" xr:uid="{0241050C-1BB1-4CC5-AF94-EA669F36B07C}"/>
    <cellStyle name="60% - Énfasis2 9" xfId="248" xr:uid="{A2700C0E-3860-48C0-9B51-1939EF7C09B2}"/>
    <cellStyle name="60% - Énfasis3 10" xfId="249" xr:uid="{DAB945C8-F224-4058-8543-AAAA0911CEA7}"/>
    <cellStyle name="60% - Énfasis3 11" xfId="250" xr:uid="{90478F9A-0512-4C87-95A4-DF44A6B25586}"/>
    <cellStyle name="60% - Énfasis3 12" xfId="251" xr:uid="{BA0D3E52-D193-4F26-89BC-D73F924269C3}"/>
    <cellStyle name="60% - Énfasis3 13" xfId="252" xr:uid="{EEE3D48E-9C25-40E0-9EC4-4B858B43E5C2}"/>
    <cellStyle name="60% - Énfasis3 14" xfId="253" xr:uid="{F1C9AAB1-7CE6-4D05-9AC1-34486B8802E9}"/>
    <cellStyle name="60% - Énfasis3 15" xfId="254" xr:uid="{9361D481-0233-4DAF-9577-0CEA85EBD4AE}"/>
    <cellStyle name="60% - Énfasis3 16" xfId="255" xr:uid="{A02C8FFE-06DC-4446-B5BE-F5D5161C5394}"/>
    <cellStyle name="60% - Énfasis3 17" xfId="256" xr:uid="{8BCC4658-1AD9-46E7-96E8-96628281AE7B}"/>
    <cellStyle name="60% - Énfasis3 18" xfId="257" xr:uid="{8070E8E3-7441-41A6-BBCE-1323E67F774B}"/>
    <cellStyle name="60% - Énfasis3 2" xfId="258" xr:uid="{3B0E611C-F18B-4960-A4B4-B71D83546D87}"/>
    <cellStyle name="60% - Énfasis3 3" xfId="259" xr:uid="{7DD1A60A-5E32-4BF0-A4DB-3A84407DDC38}"/>
    <cellStyle name="60% - Énfasis3 4" xfId="260" xr:uid="{BB955F79-C316-4E9F-A002-B284A432AFA2}"/>
    <cellStyle name="60% - Énfasis3 5" xfId="261" xr:uid="{CF3E005F-DECA-4C0A-83F5-066DC793A02E}"/>
    <cellStyle name="60% - Énfasis3 6" xfId="262" xr:uid="{F3D4BD96-4140-478E-93E9-7D32EA7B9654}"/>
    <cellStyle name="60% - Énfasis3 7" xfId="263" xr:uid="{C0FB9556-3381-4CCC-8926-A234C113B8CD}"/>
    <cellStyle name="60% - Énfasis3 8" xfId="264" xr:uid="{AF0C9679-2F8E-4F8E-BAE3-10A4621AA487}"/>
    <cellStyle name="60% - Énfasis3 9" xfId="265" xr:uid="{B3479C1C-4159-4813-A612-F821818C22D1}"/>
    <cellStyle name="60% - Énfasis4 10" xfId="266" xr:uid="{BCFB0DD9-2DCD-4A0D-8253-6830ACD7BD39}"/>
    <cellStyle name="60% - Énfasis4 11" xfId="267" xr:uid="{FEF83DF4-DA5F-46D0-92B3-74CB40CA76B5}"/>
    <cellStyle name="60% - Énfasis4 12" xfId="268" xr:uid="{F4F573DC-6870-4A6A-9C30-99F5436B3A0B}"/>
    <cellStyle name="60% - Énfasis4 13" xfId="269" xr:uid="{628A7888-C3EB-483B-B821-ECB2EC6B79A1}"/>
    <cellStyle name="60% - Énfasis4 14" xfId="270" xr:uid="{330BB09B-48CE-44D0-AE14-DE2782B0EDD2}"/>
    <cellStyle name="60% - Énfasis4 15" xfId="271" xr:uid="{10B3C916-388D-4D13-98D3-2482DDE54366}"/>
    <cellStyle name="60% - Énfasis4 16" xfId="272" xr:uid="{D69D2861-55B5-413D-A244-7093EE858AE1}"/>
    <cellStyle name="60% - Énfasis4 17" xfId="273" xr:uid="{D7D212CC-0FFE-4675-8C2D-2B8B70168908}"/>
    <cellStyle name="60% - Énfasis4 18" xfId="274" xr:uid="{A0D11E5E-AA5B-4E75-9F60-5EA71BC748BB}"/>
    <cellStyle name="60% - Énfasis4 2" xfId="275" xr:uid="{EAC76436-9ADE-420B-92D6-70E4D32B751F}"/>
    <cellStyle name="60% - Énfasis4 3" xfId="276" xr:uid="{CBC802C9-E273-4AF9-A3BD-51D2F8670420}"/>
    <cellStyle name="60% - Énfasis4 4" xfId="277" xr:uid="{F02263C4-08D0-423F-844A-22C1BF79C071}"/>
    <cellStyle name="60% - Énfasis4 5" xfId="278" xr:uid="{F15094A9-CF37-480D-B2EF-36C1066076EC}"/>
    <cellStyle name="60% - Énfasis4 6" xfId="279" xr:uid="{D3894AFC-257A-41B7-A10B-BF3489467880}"/>
    <cellStyle name="60% - Énfasis4 7" xfId="280" xr:uid="{AD32CE37-267F-41F0-98C7-7CAABD976E7B}"/>
    <cellStyle name="60% - Énfasis4 8" xfId="281" xr:uid="{98B8104F-A6CF-4674-A6B9-FABDE2C773DC}"/>
    <cellStyle name="60% - Énfasis4 9" xfId="282" xr:uid="{CCAA87FE-C98C-42EC-B98B-25BDA1064DE4}"/>
    <cellStyle name="60% - Énfasis5 10" xfId="283" xr:uid="{850F4113-937D-46EC-B994-B76935139C10}"/>
    <cellStyle name="60% - Énfasis5 11" xfId="284" xr:uid="{2F7FFA75-ED63-4CAD-AEE5-B529623659FF}"/>
    <cellStyle name="60% - Énfasis5 12" xfId="285" xr:uid="{3D6E9DFA-DDEF-4158-8F12-AEEC961198DB}"/>
    <cellStyle name="60% - Énfasis5 13" xfId="286" xr:uid="{A8524383-F6B3-478B-843B-AA578AAE1B11}"/>
    <cellStyle name="60% - Énfasis5 14" xfId="287" xr:uid="{82FDDC1D-7F1B-4E8F-BB24-D215A42C5AE3}"/>
    <cellStyle name="60% - Énfasis5 15" xfId="288" xr:uid="{D8C86D1B-2636-4CD5-A19D-76ABC92911BA}"/>
    <cellStyle name="60% - Énfasis5 16" xfId="289" xr:uid="{BE26E0B0-9FCB-4000-830D-1DDC44153821}"/>
    <cellStyle name="60% - Énfasis5 17" xfId="290" xr:uid="{4058ED64-5811-4DFB-80F0-136E80152BC5}"/>
    <cellStyle name="60% - Énfasis5 18" xfId="291" xr:uid="{266EE72D-F525-4252-B3E6-8A6096C39553}"/>
    <cellStyle name="60% - Énfasis5 2" xfId="292" xr:uid="{C490D557-9EC8-4E20-9E34-58B0EF5E2621}"/>
    <cellStyle name="60% - Énfasis5 3" xfId="293" xr:uid="{59F8EF65-EAD5-4BED-B833-9726D62E8600}"/>
    <cellStyle name="60% - Énfasis5 4" xfId="294" xr:uid="{0EED71D0-7949-448E-8613-592921F79FDF}"/>
    <cellStyle name="60% - Énfasis5 5" xfId="295" xr:uid="{09E29CF2-891A-45F6-B208-13D8AC6C49A4}"/>
    <cellStyle name="60% - Énfasis5 6" xfId="296" xr:uid="{8B010917-A5CB-49C6-BF41-3531D0A24EB2}"/>
    <cellStyle name="60% - Énfasis5 7" xfId="297" xr:uid="{42AD2FE7-2BFF-455D-99CD-49BB5362F54E}"/>
    <cellStyle name="60% - Énfasis5 8" xfId="298" xr:uid="{88687FAC-F40B-491F-8D30-F1D35280C2F1}"/>
    <cellStyle name="60% - Énfasis5 9" xfId="299" xr:uid="{1B36486B-708B-4C16-941B-EF4A53CB6973}"/>
    <cellStyle name="60% - Énfasis6 10" xfId="300" xr:uid="{E910EEB1-8B41-47D6-870C-BB360055AEDE}"/>
    <cellStyle name="60% - Énfasis6 11" xfId="301" xr:uid="{38641228-5F60-471A-8458-CF4DF377C15C}"/>
    <cellStyle name="60% - Énfasis6 12" xfId="302" xr:uid="{854F5A9A-6889-4B34-B855-BF56D876251B}"/>
    <cellStyle name="60% - Énfasis6 13" xfId="303" xr:uid="{DEB8DCCF-B96F-4A10-8A3B-887C1E5EC48B}"/>
    <cellStyle name="60% - Énfasis6 14" xfId="304" xr:uid="{F0579B20-80B9-4E4B-A1D1-77C5381118DF}"/>
    <cellStyle name="60% - Énfasis6 15" xfId="305" xr:uid="{101A63F1-DF91-4E0E-8E70-BB8E2C3F6233}"/>
    <cellStyle name="60% - Énfasis6 16" xfId="306" xr:uid="{5ACE859B-B14C-4AB3-A73F-ED707F24428A}"/>
    <cellStyle name="60% - Énfasis6 17" xfId="307" xr:uid="{A551EDBA-3C28-46A3-9809-A9032E95C544}"/>
    <cellStyle name="60% - Énfasis6 18" xfId="308" xr:uid="{0C5A757B-C143-422D-9B32-A5314D061BB4}"/>
    <cellStyle name="60% - Énfasis6 2" xfId="309" xr:uid="{E2F0860C-7324-4367-A453-F0FD06203854}"/>
    <cellStyle name="60% - Énfasis6 3" xfId="310" xr:uid="{021B4FBC-7665-4F88-9CBA-09853E992AB9}"/>
    <cellStyle name="60% - Énfasis6 4" xfId="311" xr:uid="{2F39CF0E-7BAB-4B9D-AC74-E6A416B0364E}"/>
    <cellStyle name="60% - Énfasis6 5" xfId="312" xr:uid="{BB80C211-2CAF-467B-A60E-38018AB8B9E0}"/>
    <cellStyle name="60% - Énfasis6 6" xfId="313" xr:uid="{04FD379D-990A-4EBC-AA5B-662640906F99}"/>
    <cellStyle name="60% - Énfasis6 7" xfId="314" xr:uid="{B1DA893E-FB52-4C65-995D-80E84F0EC945}"/>
    <cellStyle name="60% - Énfasis6 8" xfId="315" xr:uid="{77B45C30-F093-4CA5-93CF-46B98E8C2694}"/>
    <cellStyle name="60% - Énfasis6 9" xfId="316" xr:uid="{CE4CF474-4A77-4B26-807E-B78C2143A72C}"/>
    <cellStyle name="Buena 10" xfId="317" xr:uid="{F8EE2439-067B-455B-A93B-24ECB99EEB78}"/>
    <cellStyle name="Buena 11" xfId="318" xr:uid="{31D89CCE-AF9C-40AF-93B5-4AE091C8F4A5}"/>
    <cellStyle name="Buena 12" xfId="319" xr:uid="{944BA960-973A-4DFD-A585-5BA4196401AE}"/>
    <cellStyle name="Buena 13" xfId="320" xr:uid="{5ABFD0F6-30B4-476F-B583-C47F42D79477}"/>
    <cellStyle name="Buena 14" xfId="321" xr:uid="{3C946D6B-DC07-487D-87C2-BA14B146B8FA}"/>
    <cellStyle name="Buena 15" xfId="322" xr:uid="{61065C7F-C801-4BDB-991F-AF0155E21F87}"/>
    <cellStyle name="Buena 16" xfId="323" xr:uid="{00135F89-CC66-4D06-8B98-B3747562ADA7}"/>
    <cellStyle name="Buena 17" xfId="324" xr:uid="{BF434839-EE01-4DB4-95F3-E643B4D12453}"/>
    <cellStyle name="Buena 18" xfId="325" xr:uid="{26E68AC8-6C56-43DE-99C0-0AC373ADD24A}"/>
    <cellStyle name="Buena 2" xfId="326" xr:uid="{491F14C2-A35F-4B9E-B5AA-7F7EC793790E}"/>
    <cellStyle name="Buena 3" xfId="327" xr:uid="{264D617A-2D6A-45B8-8847-3E032FE1C72F}"/>
    <cellStyle name="Buena 4" xfId="328" xr:uid="{B362C9B0-1580-41F2-8037-797C29C58983}"/>
    <cellStyle name="Buena 5" xfId="329" xr:uid="{A492C451-768A-4DE5-8232-4F3AECB88D62}"/>
    <cellStyle name="Buena 6" xfId="330" xr:uid="{7D787307-4404-47C2-894D-2B58B98F51E8}"/>
    <cellStyle name="Buena 7" xfId="331" xr:uid="{5B18525B-D3C0-463D-A3A6-668F12557CE5}"/>
    <cellStyle name="Buena 8" xfId="332" xr:uid="{91175947-11E4-420A-AE5F-65FD76940DAC}"/>
    <cellStyle name="Buena 9" xfId="333" xr:uid="{EB02D60F-AAE3-420F-A45E-C6E60A6991CA}"/>
    <cellStyle name="Cálculo 10" xfId="334" xr:uid="{6F3DF870-F5CA-4E90-8B3F-6E531260396E}"/>
    <cellStyle name="Cálculo 11" xfId="335" xr:uid="{9CFAA9EE-F563-4497-803B-1158CFCAA1B8}"/>
    <cellStyle name="Cálculo 12" xfId="336" xr:uid="{143302E9-40A8-40FD-9C77-F99438CC5164}"/>
    <cellStyle name="Cálculo 13" xfId="337" xr:uid="{C62B97C2-288E-48A4-AF0D-92CBCCD8D21B}"/>
    <cellStyle name="Cálculo 14" xfId="338" xr:uid="{DFA09C75-9690-45C5-ABE6-38A1D4F53F02}"/>
    <cellStyle name="Cálculo 15" xfId="339" xr:uid="{9511CEE0-2496-4149-847A-2C7B35C7912E}"/>
    <cellStyle name="Cálculo 16" xfId="340" xr:uid="{3EA9B66F-FE62-40A0-8A67-78408D9567D9}"/>
    <cellStyle name="Cálculo 17" xfId="341" xr:uid="{6C8D94A0-DF0C-4753-BBDE-D4FBDD6F957D}"/>
    <cellStyle name="Cálculo 18" xfId="342" xr:uid="{11DE3A2E-AA03-4499-A7D1-25ED1E428656}"/>
    <cellStyle name="Cálculo 2" xfId="343" xr:uid="{9E60BB66-B22A-45A3-9002-5B17DAFC593D}"/>
    <cellStyle name="Cálculo 2 2" xfId="344" xr:uid="{BF5DD059-9AFD-4ED0-93E4-6D158E5C2565}"/>
    <cellStyle name="Cálculo 3" xfId="345" xr:uid="{C812DB06-516B-4AAF-8AFB-2C6A8657AA77}"/>
    <cellStyle name="Cálculo 4" xfId="346" xr:uid="{D3269167-8C62-4DC6-BB6C-BA2539D054C7}"/>
    <cellStyle name="Cálculo 5" xfId="347" xr:uid="{3B67AA1F-7CA1-44F9-9A22-84BB38A36479}"/>
    <cellStyle name="Cálculo 6" xfId="348" xr:uid="{E4595D9B-EEAD-449B-A3F6-408B01EEFD75}"/>
    <cellStyle name="Cálculo 7" xfId="349" xr:uid="{18484552-63DF-4F4C-84DE-87B7EB897517}"/>
    <cellStyle name="Cálculo 8" xfId="350" xr:uid="{D91A16B2-9622-459E-9671-ED7B630B2DB9}"/>
    <cellStyle name="Cálculo 9" xfId="351" xr:uid="{44983930-F86E-4E0F-91F5-48CB46C48B74}"/>
    <cellStyle name="Celda de comprobación 10" xfId="352" xr:uid="{175D6116-C8C3-4B29-8499-FAB7C6C42358}"/>
    <cellStyle name="Celda de comprobación 11" xfId="353" xr:uid="{3EA8542A-DB2C-497D-83D2-BC09B23E66D3}"/>
    <cellStyle name="Celda de comprobación 12" xfId="354" xr:uid="{4B0FAC57-9EA3-4F8B-968B-8BE0AE4CCE41}"/>
    <cellStyle name="Celda de comprobación 13" xfId="355" xr:uid="{A8BDEFCA-AAEF-4DD3-A83D-635EB14B6534}"/>
    <cellStyle name="Celda de comprobación 14" xfId="356" xr:uid="{A53931CA-7852-404E-B15A-154A9021AB4B}"/>
    <cellStyle name="Celda de comprobación 15" xfId="357" xr:uid="{DD52FF8D-6EB1-4260-9F5B-E146A984428B}"/>
    <cellStyle name="Celda de comprobación 16" xfId="358" xr:uid="{A082AD3E-F976-4873-A7CD-71D7CD459E0A}"/>
    <cellStyle name="Celda de comprobación 17" xfId="359" xr:uid="{E1824788-AC80-4E57-8858-E3723FBAF4BA}"/>
    <cellStyle name="Celda de comprobación 18" xfId="360" xr:uid="{FDDB9F48-D358-457F-B69C-71973BD1239B}"/>
    <cellStyle name="Celda de comprobación 2" xfId="361" xr:uid="{0E7246A6-121C-4E3E-B959-27F0C1A87206}"/>
    <cellStyle name="Celda de comprobación 3" xfId="362" xr:uid="{60DDFC84-104F-47F8-B764-44C47EA5D8FC}"/>
    <cellStyle name="Celda de comprobación 4" xfId="363" xr:uid="{5FE322B2-5BAC-4F7A-98E5-37C24EC118C7}"/>
    <cellStyle name="Celda de comprobación 5" xfId="364" xr:uid="{0847C59F-1261-4A4B-B2E8-CE4D24339862}"/>
    <cellStyle name="Celda de comprobación 6" xfId="365" xr:uid="{F69DFB50-C893-4509-9755-6636BB42784E}"/>
    <cellStyle name="Celda de comprobación 7" xfId="366" xr:uid="{3316932C-403D-46B9-85D0-C89937161B10}"/>
    <cellStyle name="Celda de comprobación 8" xfId="367" xr:uid="{10871D7B-375F-431D-BFD1-1BDC3E5BA6E7}"/>
    <cellStyle name="Celda de comprobación 9" xfId="368" xr:uid="{D133E89F-B3E1-4711-9152-8B4B1C6B9687}"/>
    <cellStyle name="Celda vinculada 10" xfId="369" xr:uid="{E227D45A-CEEE-443D-BCBB-DAE1775F1E7D}"/>
    <cellStyle name="Celda vinculada 11" xfId="370" xr:uid="{EEC7F5F6-D5D1-4FBB-8082-B55C2E52C826}"/>
    <cellStyle name="Celda vinculada 12" xfId="371" xr:uid="{CF6900CA-C516-4EC7-A25D-D9F9BB4A1060}"/>
    <cellStyle name="Celda vinculada 13" xfId="372" xr:uid="{91B56AF9-3389-482D-812D-BCAFEF0356E2}"/>
    <cellStyle name="Celda vinculada 14" xfId="373" xr:uid="{276C4866-088E-4B20-9A68-90F4D693763F}"/>
    <cellStyle name="Celda vinculada 15" xfId="374" xr:uid="{27C445B0-2267-427F-A598-B54AA5A3BA9F}"/>
    <cellStyle name="Celda vinculada 16" xfId="375" xr:uid="{B898DFD5-8EDA-47F1-AABE-DFE46CAC485A}"/>
    <cellStyle name="Celda vinculada 17" xfId="376" xr:uid="{27CEA27D-C4BC-4F69-A7FB-F9D34F8C508B}"/>
    <cellStyle name="Celda vinculada 18" xfId="377" xr:uid="{B3936E10-A5BE-4C99-8534-A9144F666158}"/>
    <cellStyle name="Celda vinculada 2" xfId="378" xr:uid="{C18628BD-AC5A-4110-89FA-09E67E6A16A2}"/>
    <cellStyle name="Celda vinculada 3" xfId="379" xr:uid="{FC1818E1-C38A-489A-B097-CE0D682BD6B0}"/>
    <cellStyle name="Celda vinculada 4" xfId="380" xr:uid="{44A1EB21-EF2B-4AF3-B9FE-3225DBE2E317}"/>
    <cellStyle name="Celda vinculada 5" xfId="381" xr:uid="{CA5E8DE9-3F3F-4B68-9B84-D8EF89214200}"/>
    <cellStyle name="Celda vinculada 6" xfId="382" xr:uid="{EC66B017-BCCD-42FD-9DD1-4852BDB1B668}"/>
    <cellStyle name="Celda vinculada 7" xfId="383" xr:uid="{0558E539-28C3-4975-8A9B-A367CFD51BE7}"/>
    <cellStyle name="Celda vinculada 8" xfId="384" xr:uid="{2F42FE45-5EA5-4668-8FD6-9A0812563684}"/>
    <cellStyle name="Celda vinculada 9" xfId="385" xr:uid="{FBB67DAE-A9ED-416F-A153-42D91C645F84}"/>
    <cellStyle name="Encabezado 4 10" xfId="386" xr:uid="{F2167431-7075-45D2-AB71-CD976455EB1B}"/>
    <cellStyle name="Encabezado 4 11" xfId="387" xr:uid="{67C8A656-C4AB-416A-B576-C8C8FDD6DD0F}"/>
    <cellStyle name="Encabezado 4 12" xfId="388" xr:uid="{BB1E0E21-140B-4F8A-A604-B5538326C0E4}"/>
    <cellStyle name="Encabezado 4 13" xfId="389" xr:uid="{CAFD5E2B-4730-4810-AFF5-C91AF6D00DBD}"/>
    <cellStyle name="Encabezado 4 14" xfId="390" xr:uid="{D9060BF0-4962-4C6E-BDEA-BEC455B81AB7}"/>
    <cellStyle name="Encabezado 4 15" xfId="391" xr:uid="{4AE5FC29-6DBA-4FF0-B1B3-FE13A56252B6}"/>
    <cellStyle name="Encabezado 4 16" xfId="392" xr:uid="{4B397A38-1105-463F-B918-B505AB1010E4}"/>
    <cellStyle name="Encabezado 4 17" xfId="393" xr:uid="{C922624E-BC62-4557-97C7-57774B76FD35}"/>
    <cellStyle name="Encabezado 4 18" xfId="394" xr:uid="{AE29069B-625E-46E6-B5CB-BA3621A7B2FC}"/>
    <cellStyle name="Encabezado 4 2" xfId="395" xr:uid="{39DFD264-00CB-4EA0-8A80-4DC8C90AF930}"/>
    <cellStyle name="Encabezado 4 3" xfId="396" xr:uid="{EDC29862-1AE2-493B-B99B-AEB1DC329405}"/>
    <cellStyle name="Encabezado 4 4" xfId="397" xr:uid="{A0AC963B-589A-4D6C-9DBC-010703847B92}"/>
    <cellStyle name="Encabezado 4 5" xfId="398" xr:uid="{1D76DFC3-5756-4A76-BF33-17FA5A459694}"/>
    <cellStyle name="Encabezado 4 6" xfId="399" xr:uid="{1012A237-AA63-48AB-B922-70CF8C8EE276}"/>
    <cellStyle name="Encabezado 4 7" xfId="400" xr:uid="{EC12EC59-1E89-43FE-8548-3EA7C5D2C876}"/>
    <cellStyle name="Encabezado 4 8" xfId="401" xr:uid="{1B4AF9AB-064E-4D06-8F64-2F2A673068DF}"/>
    <cellStyle name="Encabezado 4 9" xfId="402" xr:uid="{829AB136-B3C9-45EA-B14F-E8C92B72AA04}"/>
    <cellStyle name="Énfasis1 10" xfId="403" xr:uid="{9A3D6772-ED96-4B97-B707-BEF818AD6A5B}"/>
    <cellStyle name="Énfasis1 11" xfId="404" xr:uid="{F5699691-1BCE-4F4C-BD30-BF9414E7BD1A}"/>
    <cellStyle name="Énfasis1 12" xfId="405" xr:uid="{EFA4BE86-726D-4BD5-BADA-C8FB452DC5C9}"/>
    <cellStyle name="Énfasis1 13" xfId="406" xr:uid="{9FED5219-AC60-49D2-A73F-B8554861F89A}"/>
    <cellStyle name="Énfasis1 14" xfId="407" xr:uid="{F7327F54-81EF-46DC-8C65-35C723E713B4}"/>
    <cellStyle name="Énfasis1 15" xfId="408" xr:uid="{FE55607D-2CD6-4CFB-8DE4-872F642521F8}"/>
    <cellStyle name="Énfasis1 16" xfId="409" xr:uid="{59599E33-24CB-4989-972B-5F399F5970BD}"/>
    <cellStyle name="Énfasis1 17" xfId="410" xr:uid="{7E23F223-9756-4D1E-A15F-FA374C7959EE}"/>
    <cellStyle name="Énfasis1 18" xfId="411" xr:uid="{FB22D36F-0BB6-4085-B28B-F3E5C8DB0AA3}"/>
    <cellStyle name="Énfasis1 2" xfId="412" xr:uid="{088C7082-D9B3-4EA3-9A06-489FC46258E5}"/>
    <cellStyle name="Énfasis1 3" xfId="413" xr:uid="{F285129D-09C0-4CA8-A06B-E5B4444DA62F}"/>
    <cellStyle name="Énfasis1 4" xfId="414" xr:uid="{E8154DC0-255E-48FC-96D0-4AF933D499E1}"/>
    <cellStyle name="Énfasis1 5" xfId="415" xr:uid="{EAAD28A3-6119-4FFD-B5EA-628420412111}"/>
    <cellStyle name="Énfasis1 6" xfId="416" xr:uid="{F1DA65D3-5287-4DF7-A9E0-34BA77FCB713}"/>
    <cellStyle name="Énfasis1 7" xfId="417" xr:uid="{27E1A3C0-BC86-4638-A4D2-FAFABDF62801}"/>
    <cellStyle name="Énfasis1 8" xfId="418" xr:uid="{9E4E1B13-929B-423B-9E3D-2FF47AE70D2D}"/>
    <cellStyle name="Énfasis1 9" xfId="419" xr:uid="{1039A320-41CE-4627-9FD1-C57553EDDF8A}"/>
    <cellStyle name="Énfasis2 10" xfId="420" xr:uid="{CA361504-3E7A-4EC2-87C7-FA8E6F304510}"/>
    <cellStyle name="Énfasis2 11" xfId="421" xr:uid="{16139304-19F4-4136-BCC8-ECB9DDA5521F}"/>
    <cellStyle name="Énfasis2 12" xfId="422" xr:uid="{6673CA23-49AC-4BEF-B574-47CD65B6733D}"/>
    <cellStyle name="Énfasis2 13" xfId="423" xr:uid="{9F15DA4D-5B4D-4973-967A-5D1326A97A84}"/>
    <cellStyle name="Énfasis2 14" xfId="424" xr:uid="{73BA23D9-03D0-4E9B-A673-1ABB39647556}"/>
    <cellStyle name="Énfasis2 15" xfId="425" xr:uid="{42B1F673-31C4-4DAC-B555-2A159B28A71D}"/>
    <cellStyle name="Énfasis2 16" xfId="426" xr:uid="{EA2B0772-89AC-4B07-8337-A673A37151C3}"/>
    <cellStyle name="Énfasis2 17" xfId="427" xr:uid="{CDFB2ABA-D58B-40B3-BA25-526AE3AC9640}"/>
    <cellStyle name="Énfasis2 18" xfId="428" xr:uid="{C6105849-59D1-455D-B0B4-CF4E36B74651}"/>
    <cellStyle name="Énfasis2 2" xfId="429" xr:uid="{6BC89A57-EDD2-443A-AC07-63C259F81E1D}"/>
    <cellStyle name="Énfasis2 3" xfId="430" xr:uid="{50CD1965-FA4C-4A10-A07A-D949474E4872}"/>
    <cellStyle name="Énfasis2 4" xfId="431" xr:uid="{0301FFC6-E15D-450B-A048-5F43118E7172}"/>
    <cellStyle name="Énfasis2 5" xfId="432" xr:uid="{9CEB4AEC-3CA3-421E-B70B-DD32917042AB}"/>
    <cellStyle name="Énfasis2 6" xfId="433" xr:uid="{9B19BCBC-2757-4FB6-927B-2DBF5032383E}"/>
    <cellStyle name="Énfasis2 7" xfId="434" xr:uid="{E1024C8A-F6C9-4E33-843A-D40AEC54D1BA}"/>
    <cellStyle name="Énfasis2 8" xfId="435" xr:uid="{1D619BC6-83F6-42A3-B200-233A093B1C84}"/>
    <cellStyle name="Énfasis2 9" xfId="436" xr:uid="{2DDF09C3-EA1D-4CB8-982F-583FA7C34769}"/>
    <cellStyle name="Énfasis3 10" xfId="437" xr:uid="{0F03F9B8-7EFC-4A64-82AE-0067CCCFA64C}"/>
    <cellStyle name="Énfasis3 11" xfId="438" xr:uid="{182D5722-4066-433A-9338-6C2CBE8266E1}"/>
    <cellStyle name="Énfasis3 12" xfId="439" xr:uid="{08BCB7C2-E600-4A9F-A7CE-EC04D1BE2C10}"/>
    <cellStyle name="Énfasis3 13" xfId="440" xr:uid="{103C2AC1-0D7F-492A-98FA-D38F4A87F99B}"/>
    <cellStyle name="Énfasis3 14" xfId="441" xr:uid="{E7073F3D-0136-4DAA-B6DB-CB4ADD8C96C3}"/>
    <cellStyle name="Énfasis3 15" xfId="442" xr:uid="{A63876C9-894B-4558-A32C-4369ECC8482C}"/>
    <cellStyle name="Énfasis3 16" xfId="443" xr:uid="{4CD38EAC-B83C-451C-ACA9-8F7A495C433A}"/>
    <cellStyle name="Énfasis3 17" xfId="444" xr:uid="{3F5D005E-14D2-4E1D-84FB-2FC78A155B64}"/>
    <cellStyle name="Énfasis3 18" xfId="445" xr:uid="{7CD9511D-2B25-463C-B8B1-B6BDA26F469E}"/>
    <cellStyle name="Énfasis3 2" xfId="446" xr:uid="{3713B84E-1E2A-4DD7-BF4F-96E1DDEB39B2}"/>
    <cellStyle name="Énfasis3 3" xfId="447" xr:uid="{420347DB-93DF-4D07-BEC8-2BA6EAA7F4A0}"/>
    <cellStyle name="Énfasis3 4" xfId="448" xr:uid="{33E8D2D6-0DF1-469E-A78E-C4BFA56CCECA}"/>
    <cellStyle name="Énfasis3 5" xfId="449" xr:uid="{051C0A2D-BB00-4E8E-BBF2-22140D1EC4E0}"/>
    <cellStyle name="Énfasis3 6" xfId="450" xr:uid="{B1AFD4EE-255C-48E0-8553-7101D4F3559A}"/>
    <cellStyle name="Énfasis3 7" xfId="451" xr:uid="{5FAD48A8-9603-443C-B41C-62634B039C01}"/>
    <cellStyle name="Énfasis3 8" xfId="452" xr:uid="{F4718085-E74C-4405-8BCE-C6DE244D3667}"/>
    <cellStyle name="Énfasis3 9" xfId="453" xr:uid="{C8DB3A5E-EF0F-43B7-8D09-0151D9C2E9F5}"/>
    <cellStyle name="Énfasis4 10" xfId="454" xr:uid="{D5E11D17-E62B-4ABF-8B01-837509F3B0BE}"/>
    <cellStyle name="Énfasis4 11" xfId="455" xr:uid="{F36DEA41-AFAB-4344-A364-B7E705C741AA}"/>
    <cellStyle name="Énfasis4 12" xfId="456" xr:uid="{F762EB21-D58B-4F7F-ABD8-CA9737595F91}"/>
    <cellStyle name="Énfasis4 13" xfId="457" xr:uid="{0EF58962-BE30-45AE-B5A2-E70034F38145}"/>
    <cellStyle name="Énfasis4 14" xfId="458" xr:uid="{E098BC87-7C8C-40A7-8C1B-EC5DD1E9FE88}"/>
    <cellStyle name="Énfasis4 15" xfId="459" xr:uid="{5CD6B494-0615-4B75-A617-FC6D92FE797B}"/>
    <cellStyle name="Énfasis4 16" xfId="460" xr:uid="{EB5C469C-E63E-4473-B642-EA0F159A6484}"/>
    <cellStyle name="Énfasis4 17" xfId="461" xr:uid="{173C09FA-0CF5-462E-9BFC-56801D43DC7F}"/>
    <cellStyle name="Énfasis4 18" xfId="462" xr:uid="{96790CB1-4742-4667-8FE1-DE9CF3CBD3F1}"/>
    <cellStyle name="Énfasis4 2" xfId="463" xr:uid="{7EA19409-3010-4585-933B-A9D419720D90}"/>
    <cellStyle name="Énfasis4 3" xfId="464" xr:uid="{6371B0AF-E658-4196-AEC3-E3E89F8FCD5B}"/>
    <cellStyle name="Énfasis4 4" xfId="465" xr:uid="{17C5E4B1-C80D-469C-BC67-B4A04789A62D}"/>
    <cellStyle name="Énfasis4 5" xfId="466" xr:uid="{5EBAAC3D-13FA-429E-A4A4-CBF0B62DB9A6}"/>
    <cellStyle name="Énfasis4 6" xfId="467" xr:uid="{15C17F45-D80B-4675-B117-FFE366FA191D}"/>
    <cellStyle name="Énfasis4 7" xfId="468" xr:uid="{52643CA8-6FFA-4474-A62E-D001E3101A06}"/>
    <cellStyle name="Énfasis4 8" xfId="469" xr:uid="{DA22F64F-8CB9-4833-9C58-0C7C1A973018}"/>
    <cellStyle name="Énfasis4 9" xfId="470" xr:uid="{EC0AE4B3-1841-4BE0-B497-318EF84A3171}"/>
    <cellStyle name="Énfasis5 10" xfId="471" xr:uid="{A94EE9A0-54CB-4645-BB5C-0D5466274B30}"/>
    <cellStyle name="Énfasis5 11" xfId="472" xr:uid="{CD0395DD-4278-4C07-A539-E4B8D5BE80D3}"/>
    <cellStyle name="Énfasis5 12" xfId="473" xr:uid="{70952292-8D81-4872-83E9-1750DC343FC0}"/>
    <cellStyle name="Énfasis5 13" xfId="474" xr:uid="{D7E35C68-6D50-4BB0-876E-3108DFFD7965}"/>
    <cellStyle name="Énfasis5 14" xfId="475" xr:uid="{BF627F5E-CC8B-4ADB-B68A-3E6D566145AD}"/>
    <cellStyle name="Énfasis5 15" xfId="476" xr:uid="{E8A4ED4E-C692-4A2F-953E-A71947C1B978}"/>
    <cellStyle name="Énfasis5 16" xfId="477" xr:uid="{7EE94968-52DA-4F6F-8CF2-BBF719C123E0}"/>
    <cellStyle name="Énfasis5 17" xfId="478" xr:uid="{4602922A-8B52-4502-BE44-CC86C38151B9}"/>
    <cellStyle name="Énfasis5 18" xfId="479" xr:uid="{C27BB04C-B039-4864-A557-8B97D3BB3BDA}"/>
    <cellStyle name="Énfasis5 2" xfId="480" xr:uid="{DCC28F49-B4C5-44E0-9C3F-F81B12342BBB}"/>
    <cellStyle name="Énfasis5 3" xfId="481" xr:uid="{71FDC9D9-E642-4A52-85BF-537AF7011564}"/>
    <cellStyle name="Énfasis5 4" xfId="482" xr:uid="{2E1CBDA4-B18B-4D3A-9E67-238AE031AC45}"/>
    <cellStyle name="Énfasis5 5" xfId="483" xr:uid="{19108028-E71D-4F77-B0F4-6503A185DAA7}"/>
    <cellStyle name="Énfasis5 6" xfId="484" xr:uid="{6F143C2D-4CB6-4D5E-86D3-F7BE8FDC9F83}"/>
    <cellStyle name="Énfasis5 7" xfId="485" xr:uid="{8F8D24F7-B2AD-4392-AD34-8E40111D3F29}"/>
    <cellStyle name="Énfasis5 8" xfId="486" xr:uid="{BE227550-5070-41D4-AF27-C6A2199F7AB0}"/>
    <cellStyle name="Énfasis5 9" xfId="487" xr:uid="{6563BF82-049D-42E5-9A4C-7BBA57B9E0BF}"/>
    <cellStyle name="Énfasis6 10" xfId="488" xr:uid="{4066AE07-27A9-4EEE-860B-9642A4DC04AB}"/>
    <cellStyle name="Énfasis6 11" xfId="489" xr:uid="{092F93D0-E874-4F4A-A2CC-330E493DB28D}"/>
    <cellStyle name="Énfasis6 12" xfId="490" xr:uid="{70AE9A9A-1F3A-4693-9A69-B155EB708283}"/>
    <cellStyle name="Énfasis6 13" xfId="491" xr:uid="{672BA9E4-5383-4D6D-96AE-1AF2AF1FF659}"/>
    <cellStyle name="Énfasis6 14" xfId="492" xr:uid="{52EA8DF3-4CFC-46D6-8072-0F5EDFC38663}"/>
    <cellStyle name="Énfasis6 15" xfId="493" xr:uid="{12029218-F996-4FD9-97B4-21DA2C66CC0F}"/>
    <cellStyle name="Énfasis6 16" xfId="494" xr:uid="{388FA2FD-DE98-4A4B-A2B7-5747442805A7}"/>
    <cellStyle name="Énfasis6 17" xfId="495" xr:uid="{28049B68-E162-4291-84EC-2909691C7FF4}"/>
    <cellStyle name="Énfasis6 18" xfId="496" xr:uid="{C7954369-274B-4724-A165-0A92D09E2353}"/>
    <cellStyle name="Énfasis6 2" xfId="497" xr:uid="{94D6D593-239B-4119-95E3-8A9C3E6DB219}"/>
    <cellStyle name="Énfasis6 3" xfId="498" xr:uid="{E3118B9C-92E4-420D-87D5-6988EB35CF9F}"/>
    <cellStyle name="Énfasis6 4" xfId="499" xr:uid="{25D0F885-1176-4B6D-8CB4-0E3FF89528D6}"/>
    <cellStyle name="Énfasis6 5" xfId="500" xr:uid="{75631E14-C19E-48EA-AA8B-811FAC6A5CFD}"/>
    <cellStyle name="Énfasis6 6" xfId="501" xr:uid="{7C044A8A-6186-49E1-BD29-D623F4F9DBB9}"/>
    <cellStyle name="Énfasis6 7" xfId="502" xr:uid="{37D6B15B-37D1-4C26-BA52-A28A28A4D3EA}"/>
    <cellStyle name="Énfasis6 8" xfId="503" xr:uid="{8F83E752-7F77-4D43-9E47-3E1CCF510D77}"/>
    <cellStyle name="Énfasis6 9" xfId="504" xr:uid="{73B469DF-C1C6-453E-BAAC-D9039FFC81CF}"/>
    <cellStyle name="Entrada 10" xfId="505" xr:uid="{5258E093-576D-482D-B3A8-3C47AD87FF76}"/>
    <cellStyle name="Entrada 11" xfId="506" xr:uid="{9DF1867B-FDFB-4C86-A406-9506C85D6003}"/>
    <cellStyle name="Entrada 12" xfId="507" xr:uid="{C5E70725-E9CC-42C9-9754-BE04226492A5}"/>
    <cellStyle name="Entrada 13" xfId="508" xr:uid="{B86F9735-F8E8-4E4B-A84D-FCFB5E5E4C9D}"/>
    <cellStyle name="Entrada 14" xfId="509" xr:uid="{7EA63B91-7C99-4285-879A-CCBB33AA3C1C}"/>
    <cellStyle name="Entrada 15" xfId="510" xr:uid="{531BDE5E-71EE-4FE5-A88D-90E2E03C24EA}"/>
    <cellStyle name="Entrada 16" xfId="511" xr:uid="{E78D7283-ED22-440B-99EE-549161185AE5}"/>
    <cellStyle name="Entrada 17" xfId="512" xr:uid="{DF73950F-57A0-47EC-B557-2F496012E3E9}"/>
    <cellStyle name="Entrada 18" xfId="513" xr:uid="{D37DBA90-337F-4F5C-97F2-3A381C13EE4B}"/>
    <cellStyle name="Entrada 2" xfId="514" xr:uid="{B0005437-C375-45A2-BD58-2EB3E429DA6D}"/>
    <cellStyle name="Entrada 2 2" xfId="515" xr:uid="{E07EADD6-9DA0-4B97-8413-285EA3737EED}"/>
    <cellStyle name="Entrada 3" xfId="516" xr:uid="{0C1B7063-62CC-4BB8-AC67-B5B64120D42E}"/>
    <cellStyle name="Entrada 4" xfId="517" xr:uid="{4A1B47B7-FF8C-4206-BFC6-9BF92DB9D590}"/>
    <cellStyle name="Entrada 5" xfId="518" xr:uid="{2883406A-3211-405E-930B-CFFF1C8654DE}"/>
    <cellStyle name="Entrada 6" xfId="519" xr:uid="{E61F919E-D0F5-4EE0-B076-E84366710342}"/>
    <cellStyle name="Entrada 7" xfId="520" xr:uid="{781E67BE-315B-436B-8AA8-FB2BF7DE5D09}"/>
    <cellStyle name="Entrada 8" xfId="521" xr:uid="{5FB9900C-85E2-42A6-B034-005A802F1701}"/>
    <cellStyle name="Entrada 9" xfId="522" xr:uid="{CCF43ED5-53F5-438A-A099-F1E3843E9106}"/>
    <cellStyle name="Euro" xfId="523" xr:uid="{6BEA550D-D186-4A75-A42B-8506C4F353E7}"/>
    <cellStyle name="Good" xfId="524" xr:uid="{1B57F71D-F581-4857-B90C-524907A1A571}"/>
    <cellStyle name="Incorrecto 10" xfId="525" xr:uid="{816CF4F1-419E-4764-814E-D1C75B800BC1}"/>
    <cellStyle name="Incorrecto 11" xfId="526" xr:uid="{D4E78569-7710-436F-8170-19B21AD4ACDF}"/>
    <cellStyle name="Incorrecto 12" xfId="527" xr:uid="{BFAC187B-F7AC-45C8-8502-8D26802253A8}"/>
    <cellStyle name="Incorrecto 13" xfId="528" xr:uid="{E7F2AB87-A7F7-4544-B243-8C8A8D51E165}"/>
    <cellStyle name="Incorrecto 14" xfId="529" xr:uid="{1C0EFEC3-502E-44D7-A93F-184922097363}"/>
    <cellStyle name="Incorrecto 15" xfId="530" xr:uid="{4BDC7B34-7248-4B21-82D0-664D17FEC6A7}"/>
    <cellStyle name="Incorrecto 16" xfId="531" xr:uid="{5E57EC88-7EAC-455F-8B2F-E3027926878C}"/>
    <cellStyle name="Incorrecto 17" xfId="532" xr:uid="{F2026B77-4CFC-420F-8A29-8BD5B2236707}"/>
    <cellStyle name="Incorrecto 18" xfId="533" xr:uid="{F9BB78D4-7461-487A-BD9C-93088CEE8E42}"/>
    <cellStyle name="Incorrecto 2" xfId="534" xr:uid="{58795633-5BEA-497B-A486-CCD0228C6979}"/>
    <cellStyle name="Incorrecto 3" xfId="535" xr:uid="{A4DA01F8-8E9B-4361-90BA-E21CB8B845F5}"/>
    <cellStyle name="Incorrecto 4" xfId="536" xr:uid="{0ED5C1DF-8DEC-4B55-9627-C8A737474BF8}"/>
    <cellStyle name="Incorrecto 5" xfId="537" xr:uid="{DB255CFF-9CB2-42B3-BC78-067B57B4E3E2}"/>
    <cellStyle name="Incorrecto 6" xfId="538" xr:uid="{F1A14B4C-1CE8-4BE0-AEAE-8B9D8030CF0B}"/>
    <cellStyle name="Incorrecto 7" xfId="539" xr:uid="{194C9E5F-5D5C-4818-A2B4-3F0F9C783F95}"/>
    <cellStyle name="Incorrecto 8" xfId="540" xr:uid="{51B11FE7-4AFF-426C-B269-12357F33B07A}"/>
    <cellStyle name="Incorrecto 9" xfId="541" xr:uid="{F7BD6FBF-FBFD-482C-8CAF-BE5EA3690689}"/>
    <cellStyle name="Millares 10" xfId="542" xr:uid="{472E7D8D-ED37-4C68-94E4-B452A811FBFD}"/>
    <cellStyle name="Millares 11" xfId="543" xr:uid="{373B031E-FBFA-46A2-A13E-B91E09282EBC}"/>
    <cellStyle name="Millares 12" xfId="544" xr:uid="{9B5750A9-9166-4BFC-9BD7-D91808A67EC9}"/>
    <cellStyle name="Millares 13" xfId="545" xr:uid="{9F0FFB20-34F3-4DB2-82EF-2FF245FD8C4E}"/>
    <cellStyle name="Millares 14" xfId="546" xr:uid="{12AB5D8D-A2A3-4BB8-9DDF-5612AEF2251C}"/>
    <cellStyle name="Millares 15" xfId="547" xr:uid="{F308C54B-A6A9-4204-AA5C-D73814C72E15}"/>
    <cellStyle name="Millares 16" xfId="548" xr:uid="{80FD52D3-9BFF-4456-8FAF-A07D30A8CA1E}"/>
    <cellStyle name="Millares 17" xfId="549" xr:uid="{18219EC2-7B18-427E-920B-7A7A1480BF85}"/>
    <cellStyle name="Millares 2" xfId="550" xr:uid="{0833C4FD-5066-46B8-BBCA-FD8A51F68C20}"/>
    <cellStyle name="Millares 3" xfId="551" xr:uid="{3F315C35-FF66-4751-BB96-F383F4792C47}"/>
    <cellStyle name="Millares 4" xfId="552" xr:uid="{F05D0BBD-F9AE-4F38-8637-2DDB0BDCA3C9}"/>
    <cellStyle name="Millares 5" xfId="553" xr:uid="{8F7E1489-2E9E-4BA3-B3D1-73B6D7F275D5}"/>
    <cellStyle name="Millares 6" xfId="554" xr:uid="{1F6807A9-32DE-4DED-B5F9-C51711192B44}"/>
    <cellStyle name="Millares 7" xfId="555" xr:uid="{F297FB07-93DA-4CE2-AFEB-33AB89A165A0}"/>
    <cellStyle name="Millares 7 2" xfId="556" xr:uid="{25B41929-7EBA-4EDE-A10D-5193BF96B64E}"/>
    <cellStyle name="Millares 8" xfId="557" xr:uid="{B12413BA-689D-4190-A593-5CB2309A4B34}"/>
    <cellStyle name="Millares 9" xfId="558" xr:uid="{18E88842-832F-407B-93DB-3502BC63BA29}"/>
    <cellStyle name="Neutral 10" xfId="559" xr:uid="{186F1DB6-900C-48DE-A4E7-457AC8736C94}"/>
    <cellStyle name="Neutral 11" xfId="560" xr:uid="{BCEDB8C5-41E3-4EBF-9449-9CD1A5650F3C}"/>
    <cellStyle name="Neutral 12" xfId="561" xr:uid="{8543D33F-04F3-45C5-AB12-1CDF4BAEBEA5}"/>
    <cellStyle name="Neutral 13" xfId="562" xr:uid="{23CA3845-2157-471A-957D-4E16B84A71E6}"/>
    <cellStyle name="Neutral 14" xfId="563" xr:uid="{F0D24624-C4C1-4D93-9528-F6553341B698}"/>
    <cellStyle name="Neutral 15" xfId="564" xr:uid="{45481881-FEAA-47B7-B996-451F767378A4}"/>
    <cellStyle name="Neutral 16" xfId="565" xr:uid="{6A526ACA-DC69-4865-816E-B51656FC355D}"/>
    <cellStyle name="Neutral 17" xfId="566" xr:uid="{C73450AB-8C12-4201-97DF-EF63192F3667}"/>
    <cellStyle name="Neutral 18" xfId="567" xr:uid="{3D545423-06F2-4D80-8745-9FA4EDC11453}"/>
    <cellStyle name="Neutral 2" xfId="568" xr:uid="{845A82A3-50B8-4D80-88D3-85225E9C6A4A}"/>
    <cellStyle name="Neutral 3" xfId="569" xr:uid="{BB9463C1-5A3E-492C-831C-66B7C3B17B82}"/>
    <cellStyle name="Neutral 4" xfId="570" xr:uid="{3D5D3C4D-BB29-4528-80F3-E62082493B99}"/>
    <cellStyle name="Neutral 5" xfId="571" xr:uid="{7370A100-C828-4ECF-ACDB-E1CD7510CDA2}"/>
    <cellStyle name="Neutral 6" xfId="572" xr:uid="{F6DFA77B-EC3F-4C1F-A2F7-1D9A7FEF825C}"/>
    <cellStyle name="Neutral 7" xfId="573" xr:uid="{A5623F8D-C7B5-4C05-8F83-BE7F27733802}"/>
    <cellStyle name="Neutral 8" xfId="574" xr:uid="{0AB7A08D-C278-4B24-87CC-9FDF1A575DA8}"/>
    <cellStyle name="Neutral 9" xfId="575" xr:uid="{A93C4CA0-484C-4DD3-BDDA-98AE9D4C88A2}"/>
    <cellStyle name="Normal" xfId="0" builtinId="0"/>
    <cellStyle name="Normal 10" xfId="576" xr:uid="{FA827E42-28E2-4567-AAAD-15FD0EF1C103}"/>
    <cellStyle name="Normal 11" xfId="577" xr:uid="{C2EDE60F-A998-482F-833C-93907A215023}"/>
    <cellStyle name="Normal 12" xfId="578" xr:uid="{45B3CEAA-EAFE-4F65-BED6-F9325CACF9C6}"/>
    <cellStyle name="Normal 13" xfId="579" xr:uid="{4F85EBD0-7AFC-42AE-85C3-654B18FCA9B0}"/>
    <cellStyle name="Normal 14" xfId="580" xr:uid="{70A016E9-D0C9-4C93-B5C3-E5E9F2613722}"/>
    <cellStyle name="Normal 15" xfId="581" xr:uid="{421268E9-53FF-4B13-A899-06CC2D193824}"/>
    <cellStyle name="Normal 16" xfId="582" xr:uid="{85A650D5-B1D4-4D5B-9947-2FA20549BCD9}"/>
    <cellStyle name="Normal 17" xfId="583" xr:uid="{8D902A21-D63A-4C93-8D6E-B7A661BAAD89}"/>
    <cellStyle name="Normal 18" xfId="584" xr:uid="{58AF8E53-E6EF-4317-A0D1-524D004841D7}"/>
    <cellStyle name="Normal 19" xfId="585" xr:uid="{0E72BC96-0FEB-4BD7-9692-437E4EEE1079}"/>
    <cellStyle name="Normal 2" xfId="586" xr:uid="{6EB96932-5395-40A4-96C5-963937509DBE}"/>
    <cellStyle name="Normal 2 2" xfId="587" xr:uid="{E62CEB1A-1881-4B2C-81E3-F25E3D1EB944}"/>
    <cellStyle name="Normal 2 2 2" xfId="588" xr:uid="{86B21163-6C5D-42B7-86AE-0649D0F0C69B}"/>
    <cellStyle name="Normal 2 3" xfId="589" xr:uid="{9F038FE7-AF15-45BB-8D21-0D993E9C20DE}"/>
    <cellStyle name="Normal 2 4" xfId="590" xr:uid="{52B3B000-16CB-4E6E-A3A8-23EA29CBF9FB}"/>
    <cellStyle name="Normal 20" xfId="591" xr:uid="{5FB08A5C-331E-4163-A7BD-696E3613BC1F}"/>
    <cellStyle name="Normal 21" xfId="592" xr:uid="{35A30B94-2328-4526-8AEE-5658842DB07A}"/>
    <cellStyle name="Normal 22" xfId="593" xr:uid="{6B65FA23-73DB-445B-BEF7-154ED11089B3}"/>
    <cellStyle name="Normal 23" xfId="594" xr:uid="{76FD21F2-99EB-4231-BE49-6A390D23FB61}"/>
    <cellStyle name="Normal 24" xfId="595" xr:uid="{9669A247-6734-4E15-9235-85BFCB4D86EC}"/>
    <cellStyle name="Normal 25" xfId="596" xr:uid="{9BC3BC60-D72A-41B5-AD8F-9471531FB532}"/>
    <cellStyle name="Normal 26" xfId="597" xr:uid="{03BA3B63-459B-4E3A-A024-4E9099E5C5EA}"/>
    <cellStyle name="Normal 27" xfId="598" xr:uid="{09A0B458-0EDF-4746-84F1-913B01F9943D}"/>
    <cellStyle name="Normal 29" xfId="599" xr:uid="{58F99044-46F4-41B2-91C8-EAC74FE1FBDD}"/>
    <cellStyle name="Normal 3" xfId="600" xr:uid="{24312972-E223-4E58-B9A6-44BE3B7B8613}"/>
    <cellStyle name="Normal 3 2" xfId="601" xr:uid="{A4038139-E0B6-430E-AF42-850D91D69781}"/>
    <cellStyle name="Normal 30" xfId="602" xr:uid="{831B78C0-3743-4025-9D60-88969914EC26}"/>
    <cellStyle name="Normal 31" xfId="603" xr:uid="{1AD443FB-4390-401A-8479-6F21421D4533}"/>
    <cellStyle name="Normal 32" xfId="604" xr:uid="{CDAC439D-8FBC-4A27-B9EF-A34D41CF5A64}"/>
    <cellStyle name="Normal 33" xfId="605" xr:uid="{DF1577CF-DC17-4EC3-8763-7B7C27101309}"/>
    <cellStyle name="Normal 34" xfId="606" xr:uid="{37C3C327-CB3A-4949-8A9B-6B3E3197DBFF}"/>
    <cellStyle name="Normal 35" xfId="607" xr:uid="{9B6FB473-1F16-45B1-8AB4-B504606FAFB9}"/>
    <cellStyle name="Normal 36" xfId="608" xr:uid="{9882394C-BE58-4DDD-8856-3C49742DD50F}"/>
    <cellStyle name="Normal 37" xfId="609" xr:uid="{1C7D6D72-2ECC-4BED-A8CC-AE73DB15E5A2}"/>
    <cellStyle name="Normal 38" xfId="610" xr:uid="{D1BFA7E8-9E70-4A6E-A993-729AD43B26CE}"/>
    <cellStyle name="Normal 39" xfId="611" xr:uid="{BDEEB95C-551F-48BD-BB05-1F81C5D650FC}"/>
    <cellStyle name="Normal 4" xfId="612" xr:uid="{1CF17119-DE78-4C82-B41E-DB65CE89F99A}"/>
    <cellStyle name="Normal 40" xfId="613" xr:uid="{C7C64A03-EE68-4FEC-9D18-6730B07562BE}"/>
    <cellStyle name="Normal 45" xfId="614" xr:uid="{519456F7-DF4B-4330-9B2F-DA48A0E952F7}"/>
    <cellStyle name="Normal 5" xfId="615" xr:uid="{D74FE0B2-98F5-48CB-9B5D-0FF65A1BFDA0}"/>
    <cellStyle name="Normal 6" xfId="616" xr:uid="{ADF69D84-4C88-4CD5-81E0-40D38A3614E0}"/>
    <cellStyle name="Normal 7" xfId="617" xr:uid="{4CF9B4EA-ABC5-4D74-B82A-334C19547554}"/>
    <cellStyle name="Normal 8" xfId="618" xr:uid="{0DAF4E25-D199-4345-8543-05DA61955F92}"/>
    <cellStyle name="Normal 9" xfId="619" xr:uid="{DEE0EFBC-C199-42D8-9789-1215645B03EB}"/>
    <cellStyle name="Notas 10" xfId="620" xr:uid="{BECBB273-E7C4-4AAD-AD43-461453618CD0}"/>
    <cellStyle name="Notas 11" xfId="621" xr:uid="{93210991-9670-4760-A927-89CFE6100B4D}"/>
    <cellStyle name="Notas 12" xfId="622" xr:uid="{6669A806-BDD9-4526-B5FC-102334D0FBC3}"/>
    <cellStyle name="Notas 13" xfId="623" xr:uid="{4D5FA9B8-9F36-4A2F-AA53-5BA7FF3BAF0A}"/>
    <cellStyle name="Notas 14" xfId="624" xr:uid="{AF9A604B-4A86-4862-A4E6-B9B0AA765640}"/>
    <cellStyle name="Notas 15" xfId="625" xr:uid="{824AAE44-A835-40E5-BAE8-8723C9310683}"/>
    <cellStyle name="Notas 16" xfId="626" xr:uid="{700F7192-DE7C-4575-8197-A8A0E40FE8B5}"/>
    <cellStyle name="Notas 17" xfId="627" xr:uid="{4505AC40-03A3-4501-9DA6-FAA458DF9BFC}"/>
    <cellStyle name="Notas 18" xfId="628" xr:uid="{E2B7CF84-BA05-42A6-9290-69CDF380037C}"/>
    <cellStyle name="Notas 18 2" xfId="629" xr:uid="{492CCFC8-A24E-49A5-B101-B084120539BD}"/>
    <cellStyle name="Notas 2" xfId="630" xr:uid="{416BEC9B-50D8-4959-ADE7-A565E68243C9}"/>
    <cellStyle name="Notas 2 2" xfId="631" xr:uid="{43618946-A6C9-4810-A670-E572A96B0B26}"/>
    <cellStyle name="Notas 3" xfId="632" xr:uid="{5D30C86F-17F2-4957-A554-8C809DF33FC3}"/>
    <cellStyle name="Notas 4" xfId="633" xr:uid="{662F2076-7B14-4473-BFBE-B39BADF20E9F}"/>
    <cellStyle name="Notas 5" xfId="634" xr:uid="{78DFCB76-4CA9-48CF-ADE6-85DF36482F7B}"/>
    <cellStyle name="Notas 6" xfId="635" xr:uid="{F87EA35D-3B49-4919-8C5F-4EFDEE3D4A68}"/>
    <cellStyle name="Notas 7" xfId="636" xr:uid="{AAEE0ACA-9E23-4FBB-A275-47B151C52D04}"/>
    <cellStyle name="Notas 8" xfId="637" xr:uid="{E897EBB1-8AA7-4EA8-94AF-E066C5B4E88B}"/>
    <cellStyle name="Notas 9" xfId="638" xr:uid="{78A25E81-6A02-4501-B1CB-2452667A50B7}"/>
    <cellStyle name="Porcentaje 2" xfId="639" xr:uid="{E9B10F9A-D6A0-4246-A726-F521D1058D00}"/>
    <cellStyle name="Salida 10" xfId="640" xr:uid="{A5B07E76-FB03-4EC8-A39B-A426C5D2D085}"/>
    <cellStyle name="Salida 11" xfId="641" xr:uid="{2462F419-2151-4AED-B992-AD3DCEE554F2}"/>
    <cellStyle name="Salida 12" xfId="642" xr:uid="{35193DD6-3936-4AC3-917D-9B95DF2F0E81}"/>
    <cellStyle name="Salida 13" xfId="643" xr:uid="{4DC1B4EC-0ECA-4A63-B110-FEB2095D9246}"/>
    <cellStyle name="Salida 14" xfId="644" xr:uid="{CB8904D0-66EE-42ED-ABF8-12B541091324}"/>
    <cellStyle name="Salida 15" xfId="645" xr:uid="{C36BA06B-F766-49DA-ABA3-7882DDF86D4E}"/>
    <cellStyle name="Salida 16" xfId="646" xr:uid="{A7C101B2-63B4-42AE-B3A6-D6C5DCE68AF8}"/>
    <cellStyle name="Salida 17" xfId="647" xr:uid="{171AE612-B0CD-4FFD-937D-CD0A765C15CA}"/>
    <cellStyle name="Salida 18" xfId="648" xr:uid="{3DD16AB9-C0B1-404C-B826-247B4C67BF23}"/>
    <cellStyle name="Salida 2" xfId="649" xr:uid="{785388AF-0F16-4A18-9A09-154E606C69D1}"/>
    <cellStyle name="Salida 2 2" xfId="650" xr:uid="{4AB9CA38-3081-4304-B856-BCB209919D72}"/>
    <cellStyle name="Salida 3" xfId="651" xr:uid="{2B041B9D-D957-4C25-8FEE-EC43050D6498}"/>
    <cellStyle name="Salida 4" xfId="652" xr:uid="{B142C93A-41FF-4798-9EDF-B3255563C5DA}"/>
    <cellStyle name="Salida 5" xfId="653" xr:uid="{DD66912A-E899-4CD6-942D-CC2C9CD41434}"/>
    <cellStyle name="Salida 6" xfId="654" xr:uid="{1B6EC828-A51D-45FC-B5C1-7FC571BA400B}"/>
    <cellStyle name="Salida 7" xfId="655" xr:uid="{7260CB48-2E0B-4832-A51E-18B9F7DE43E5}"/>
    <cellStyle name="Salida 8" xfId="656" xr:uid="{F7A010C7-6053-489F-AB84-FA1A9E3180C6}"/>
    <cellStyle name="Salida 9" xfId="657" xr:uid="{0B3380DF-B61E-46DC-9C2B-5EE6B4CCFF08}"/>
    <cellStyle name="Texto de advertencia 10" xfId="658" xr:uid="{0417546B-295F-4977-875E-F0CD767B86B7}"/>
    <cellStyle name="Texto de advertencia 11" xfId="659" xr:uid="{F9DAB9F5-0556-4084-9233-9B5D2BCF93BE}"/>
    <cellStyle name="Texto de advertencia 12" xfId="660" xr:uid="{5FFA5533-9688-46AA-A58E-D97759162231}"/>
    <cellStyle name="Texto de advertencia 13" xfId="661" xr:uid="{49594CAF-311D-4B92-B11A-6BF3919B7F80}"/>
    <cellStyle name="Texto de advertencia 14" xfId="662" xr:uid="{8ED0C930-FD59-416D-9A7A-AD95CE831DEC}"/>
    <cellStyle name="Texto de advertencia 15" xfId="663" xr:uid="{1C0755AE-D557-4544-A523-473915E6A0B1}"/>
    <cellStyle name="Texto de advertencia 16" xfId="664" xr:uid="{14366023-5098-4B1C-91E2-C309F663B13C}"/>
    <cellStyle name="Texto de advertencia 17" xfId="665" xr:uid="{08FB9D6C-5FD3-4FEE-82DB-4F136782ED81}"/>
    <cellStyle name="Texto de advertencia 18" xfId="666" xr:uid="{1498DF5F-4FE6-4BF3-AE68-BE0516B2C3C6}"/>
    <cellStyle name="Texto de advertencia 2" xfId="667" xr:uid="{10EEA9FC-F1CB-49F2-BDA4-BB06CC15A0A6}"/>
    <cellStyle name="Texto de advertencia 3" xfId="668" xr:uid="{6545B45D-B9F1-4C5E-9055-0FF1AB83F6C6}"/>
    <cellStyle name="Texto de advertencia 4" xfId="669" xr:uid="{895B3B39-C82D-4247-8A66-2FDA6576402C}"/>
    <cellStyle name="Texto de advertencia 5" xfId="670" xr:uid="{7D5BA051-AF18-4610-A87B-11A132339BDC}"/>
    <cellStyle name="Texto de advertencia 6" xfId="671" xr:uid="{4DCA7B0F-8BF9-4BF3-8EFC-4080EA80E919}"/>
    <cellStyle name="Texto de advertencia 7" xfId="672" xr:uid="{29BF26AD-3887-4DDA-A306-F61B44BDF041}"/>
    <cellStyle name="Texto de advertencia 8" xfId="673" xr:uid="{AD052587-F315-4A01-853B-92A0254299FC}"/>
    <cellStyle name="Texto de advertencia 9" xfId="674" xr:uid="{BB418B73-D8ED-4F25-A54D-FD13C701AB14}"/>
    <cellStyle name="Texto explicativo 10" xfId="675" xr:uid="{7AFFB2A3-0DE5-4A7A-A3BE-6E5D7A0260E9}"/>
    <cellStyle name="Texto explicativo 11" xfId="676" xr:uid="{1017B3FA-F61F-4CD4-9509-071AB50EC8CA}"/>
    <cellStyle name="Texto explicativo 12" xfId="677" xr:uid="{B1A7EF21-A4E5-47DB-89C8-E357F420E308}"/>
    <cellStyle name="Texto explicativo 13" xfId="678" xr:uid="{90AB9778-845C-4759-A570-FB7ED8FCBEFA}"/>
    <cellStyle name="Texto explicativo 14" xfId="679" xr:uid="{D0120B52-A5E5-4C64-82D6-E06DCF7F2D2E}"/>
    <cellStyle name="Texto explicativo 15" xfId="680" xr:uid="{0D6E3D70-4C41-479B-85A3-5411C6F7D4BE}"/>
    <cellStyle name="Texto explicativo 16" xfId="681" xr:uid="{E227E618-5916-4378-A475-7CCDFB317583}"/>
    <cellStyle name="Texto explicativo 17" xfId="682" xr:uid="{97A9B31F-A1F9-49FE-941E-C642B3D29C30}"/>
    <cellStyle name="Texto explicativo 18" xfId="683" xr:uid="{C1EE8245-C4CF-4CC8-AFB8-A309FC2818A6}"/>
    <cellStyle name="Texto explicativo 2" xfId="684" xr:uid="{1B5B25AD-61D9-4861-99EF-92E32705B6FF}"/>
    <cellStyle name="Texto explicativo 3" xfId="685" xr:uid="{884EBBCE-3335-4680-A501-95B92A8C8B3B}"/>
    <cellStyle name="Texto explicativo 4" xfId="686" xr:uid="{98665C14-7610-4C62-9757-94FFF5FA5D47}"/>
    <cellStyle name="Texto explicativo 5" xfId="687" xr:uid="{79E754E0-BB7C-432D-8EDA-2BEFC025C99D}"/>
    <cellStyle name="Texto explicativo 6" xfId="688" xr:uid="{FB72E688-3DF2-4000-910E-F04B606211DE}"/>
    <cellStyle name="Texto explicativo 7" xfId="689" xr:uid="{20A7908B-2145-43BD-83B1-E90BF91A4641}"/>
    <cellStyle name="Texto explicativo 8" xfId="690" xr:uid="{A4558B9F-6B85-4BF6-9FF6-13EFC46EAF73}"/>
    <cellStyle name="Texto explicativo 9" xfId="691" xr:uid="{016085FA-2D44-418E-852A-4B8D6AF3F9EC}"/>
    <cellStyle name="Título 1 10" xfId="692" xr:uid="{BE77CBB2-7D26-47B1-84C0-497B2541EE40}"/>
    <cellStyle name="Título 1 11" xfId="693" xr:uid="{CC7BB485-2C4C-47FC-840B-ADE38E142A2C}"/>
    <cellStyle name="Título 1 12" xfId="694" xr:uid="{6698E2BA-815D-47CE-B45A-489F6DDD1315}"/>
    <cellStyle name="Título 1 13" xfId="695" xr:uid="{46343FF7-E04A-48B8-B7C1-14666A16DDD3}"/>
    <cellStyle name="Título 1 14" xfId="696" xr:uid="{254790EF-DCCB-40EB-8995-50CA33818AA3}"/>
    <cellStyle name="Título 1 15" xfId="697" xr:uid="{B331D867-1F79-4DE6-80A1-A9A96D972E06}"/>
    <cellStyle name="Título 1 16" xfId="698" xr:uid="{6D487D7B-5E2A-4977-B500-9C7AA5C4B7EA}"/>
    <cellStyle name="Título 1 17" xfId="699" xr:uid="{45A381F5-68D9-47F2-A327-E537E8653318}"/>
    <cellStyle name="Título 1 18" xfId="700" xr:uid="{328AB47C-12FA-4D80-9FA2-6BEE25B265C8}"/>
    <cellStyle name="Título 1 2" xfId="701" xr:uid="{653D1D54-F5A2-4711-876A-6E71C5505935}"/>
    <cellStyle name="Título 1 3" xfId="702" xr:uid="{040B7D70-5BD7-431E-9C62-3E1D545C24B1}"/>
    <cellStyle name="Título 1 4" xfId="703" xr:uid="{065024F3-8236-4C62-BB06-225A5BB328F2}"/>
    <cellStyle name="Título 1 5" xfId="704" xr:uid="{79AB62AA-DFB7-4FBD-B82D-BE33D6FF7E66}"/>
    <cellStyle name="Título 1 6" xfId="705" xr:uid="{D433437E-90FD-4701-BAEB-AED25F39F322}"/>
    <cellStyle name="Título 1 7" xfId="706" xr:uid="{910DAF70-4E97-47C7-8E74-5303AE505D83}"/>
    <cellStyle name="Título 1 8" xfId="707" xr:uid="{E87489DC-BB5B-4589-9DE3-F1126482B7DC}"/>
    <cellStyle name="Título 1 9" xfId="708" xr:uid="{69240D5C-5D1D-4F18-AC0E-00CA02EAFBE8}"/>
    <cellStyle name="Título 10" xfId="709" xr:uid="{1E79F4D6-4210-4D1F-92C5-CDB332043120}"/>
    <cellStyle name="Título 11" xfId="710" xr:uid="{60371412-7012-42AC-B5BD-843D4DDF6E79}"/>
    <cellStyle name="Título 12" xfId="711" xr:uid="{F9F19E64-FF2B-4352-9DA1-52569D272157}"/>
    <cellStyle name="Título 13" xfId="712" xr:uid="{6F596938-3ACD-4313-93B6-B46420A45CE6}"/>
    <cellStyle name="Título 14" xfId="713" xr:uid="{FD3D87BE-E124-4BFA-8612-D371A1EF8753}"/>
    <cellStyle name="Título 15" xfId="714" xr:uid="{97BD3F90-8FE7-4855-881A-F5D4D78ED638}"/>
    <cellStyle name="Título 16" xfId="715" xr:uid="{3B97A756-5645-45C4-B726-D4A6E0D19C3B}"/>
    <cellStyle name="Título 17" xfId="716" xr:uid="{85A1734B-BD9C-44E6-9360-F0C7885711C8}"/>
    <cellStyle name="Título 18" xfId="717" xr:uid="{122BA87B-97A0-41BB-ADFF-1D558A48B1D4}"/>
    <cellStyle name="Título 19" xfId="718" xr:uid="{6AA98FD1-E77F-459D-8BB2-A91C7DBFDC22}"/>
    <cellStyle name="Título 2 10" xfId="719" xr:uid="{301A7956-2E1A-47B9-99BB-1E31262A1E84}"/>
    <cellStyle name="Título 2 11" xfId="720" xr:uid="{A70C0223-D73D-4569-A86F-FA93C51B09D6}"/>
    <cellStyle name="Título 2 12" xfId="721" xr:uid="{67F17A10-F8D1-4AD1-9EFE-63D60A22CB39}"/>
    <cellStyle name="Título 2 13" xfId="722" xr:uid="{8CC8FC18-F79C-4E17-BBD7-999E5D50D6B9}"/>
    <cellStyle name="Título 2 14" xfId="723" xr:uid="{1D837493-25C8-4AD2-ACEE-57829D2641F3}"/>
    <cellStyle name="Título 2 15" xfId="724" xr:uid="{1A59CDAD-BCB9-4876-974B-C5EEA69F069D}"/>
    <cellStyle name="Título 2 16" xfId="725" xr:uid="{B0657976-3A04-4AC4-85BD-90AF16654019}"/>
    <cellStyle name="Título 2 17" xfId="726" xr:uid="{35FE5B0E-C778-47C2-91B4-1D333F310A57}"/>
    <cellStyle name="Título 2 18" xfId="727" xr:uid="{95723A19-E6B9-4D2F-BB33-6538B390A72F}"/>
    <cellStyle name="Título 2 2" xfId="728" xr:uid="{E9606B87-434D-401F-9AC2-B60F9CC0B3E0}"/>
    <cellStyle name="Título 2 3" xfId="729" xr:uid="{5EF2059B-63B9-4529-B6D3-61EBADA13979}"/>
    <cellStyle name="Título 2 4" xfId="730" xr:uid="{DE8CA2DA-9B3D-4B58-8DC5-BB2BBDFAB45A}"/>
    <cellStyle name="Título 2 5" xfId="731" xr:uid="{B6AA0C7E-574C-41B1-B93B-15F947BAA1C9}"/>
    <cellStyle name="Título 2 6" xfId="732" xr:uid="{417E405B-2702-4AE4-9992-9F6E4F5E127E}"/>
    <cellStyle name="Título 2 7" xfId="733" xr:uid="{58DD98F2-FA64-494A-9520-153BA8D4DC3D}"/>
    <cellStyle name="Título 2 8" xfId="734" xr:uid="{EE28D5BF-935A-4EF7-ACD9-FC481C3F487A}"/>
    <cellStyle name="Título 2 9" xfId="735" xr:uid="{C8AF8AA9-9BEB-4977-B0BA-3BF98342D502}"/>
    <cellStyle name="Título 20" xfId="736" xr:uid="{89841D3F-8348-4A28-816A-5C6571E12D18}"/>
    <cellStyle name="Título 3 10" xfId="737" xr:uid="{CE0F1233-2E18-47CB-B864-A4E7A7C6002B}"/>
    <cellStyle name="Título 3 11" xfId="738" xr:uid="{7583C071-7F56-42E5-9581-D4ABA82F91D9}"/>
    <cellStyle name="Título 3 12" xfId="739" xr:uid="{1137C805-49C4-40B7-9415-C557C89CD2AA}"/>
    <cellStyle name="Título 3 13" xfId="740" xr:uid="{F572BB01-64E1-4889-A028-0BEA480FF16E}"/>
    <cellStyle name="Título 3 14" xfId="741" xr:uid="{CD0DF563-A954-4936-93DF-7150146C5D3F}"/>
    <cellStyle name="Título 3 15" xfId="742" xr:uid="{E7F4AA03-BBD4-453C-A4AC-9A3719E66DDA}"/>
    <cellStyle name="Título 3 16" xfId="743" xr:uid="{02C20607-F879-4358-9EF8-B93663ECE0CE}"/>
    <cellStyle name="Título 3 17" xfId="744" xr:uid="{8464E8F5-E6BE-4222-8F66-628F17708596}"/>
    <cellStyle name="Título 3 18" xfId="745" xr:uid="{99CAD232-1929-4B29-B118-59FDE2DA97BE}"/>
    <cellStyle name="Título 3 2" xfId="746" xr:uid="{B2C931B6-51B9-498B-AD47-5DA4926D1E24}"/>
    <cellStyle name="Título 3 2 2" xfId="747" xr:uid="{94316577-62CD-4E3C-B583-562DCA3D1818}"/>
    <cellStyle name="Título 3 3" xfId="748" xr:uid="{BB239B79-0CE1-4CC6-BF12-4AB05A0321DC}"/>
    <cellStyle name="Título 3 4" xfId="749" xr:uid="{0B49C87B-DC84-454C-8934-66AC875FD342}"/>
    <cellStyle name="Título 3 5" xfId="750" xr:uid="{F23C188E-40EB-478B-8ACB-99D324BE56DE}"/>
    <cellStyle name="Título 3 6" xfId="751" xr:uid="{57F39CB1-89F5-44BB-B279-A35DD61DB487}"/>
    <cellStyle name="Título 3 7" xfId="752" xr:uid="{DBE995F0-7D22-4B01-9830-58D02E826AFC}"/>
    <cellStyle name="Título 3 8" xfId="753" xr:uid="{63A9D8B0-6A55-49DC-8D20-21E30E02FDE8}"/>
    <cellStyle name="Título 3 9" xfId="754" xr:uid="{BACEA285-F8BD-4F4E-92B4-F2541BD4BAC3}"/>
    <cellStyle name="Título 4" xfId="755" xr:uid="{7D4376C2-FF33-49BD-826E-AA946B874250}"/>
    <cellStyle name="Título 5" xfId="756" xr:uid="{0CA8F3BB-7BB5-4426-BC3E-C153463F705C}"/>
    <cellStyle name="Título 6" xfId="757" xr:uid="{72EE2081-1D79-4FA8-ABBC-59AED68B3550}"/>
    <cellStyle name="Título 7" xfId="758" xr:uid="{0664B245-1EBB-4ED9-8884-EAE1374A37B3}"/>
    <cellStyle name="Título 8" xfId="759" xr:uid="{06DE6D64-5997-49E4-8C45-FFBEC523A1B8}"/>
    <cellStyle name="Título 9" xfId="760" xr:uid="{A14EB18D-C682-4B3A-9F19-1A03C02E59D5}"/>
    <cellStyle name="Total 10" xfId="761" xr:uid="{6D556A8D-E77C-445C-939D-144ACCCAA957}"/>
    <cellStyle name="Total 11" xfId="762" xr:uid="{6A213495-45A2-43AF-91FA-C3FB310EF803}"/>
    <cellStyle name="Total 12" xfId="763" xr:uid="{9872FC3A-DA16-4492-9E42-FFFE9E9959B6}"/>
    <cellStyle name="Total 13" xfId="764" xr:uid="{C3CBDBC2-FC5A-48C8-9CC6-F269D23188EF}"/>
    <cellStyle name="Total 14" xfId="765" xr:uid="{A795C402-CC82-4AAA-A85A-5829EAE96B7E}"/>
    <cellStyle name="Total 15" xfId="766" xr:uid="{1E0B3B36-D2F0-4762-8762-2D0E5E07BFDC}"/>
    <cellStyle name="Total 16" xfId="767" xr:uid="{51FB0B42-920B-4361-BD0E-051015A1EF71}"/>
    <cellStyle name="Total 17" xfId="768" xr:uid="{1B0FF7A1-76AA-4A2D-AC20-7A695E76E0BD}"/>
    <cellStyle name="Total 18" xfId="769" xr:uid="{6028B36A-15EF-44E4-8A4D-FF2409480F40}"/>
    <cellStyle name="Total 2" xfId="770" xr:uid="{83A941A0-8199-4AF7-AC3C-8E3D5C9E1E27}"/>
    <cellStyle name="Total 2 2" xfId="771" xr:uid="{A3EABF8F-B145-4569-A6A3-D109CA908899}"/>
    <cellStyle name="Total 3" xfId="772" xr:uid="{432EE607-17FE-4325-82EF-67DC07743576}"/>
    <cellStyle name="Total 4" xfId="773" xr:uid="{14290F3C-B531-45E0-A75F-7F03C049095F}"/>
    <cellStyle name="Total 5" xfId="774" xr:uid="{B0DED871-378A-4DC0-95D7-1109F37EB7E9}"/>
    <cellStyle name="Total 6" xfId="775" xr:uid="{5CC4506C-21E6-467E-A717-643864983917}"/>
    <cellStyle name="Total 7" xfId="776" xr:uid="{EB4A28A3-95D1-4339-94B1-AEC4784DC718}"/>
    <cellStyle name="Total 8" xfId="777" xr:uid="{434D8973-B076-454E-8FC9-8DE9EF74C192}"/>
    <cellStyle name="Total 9" xfId="778" xr:uid="{E5DA7367-BEA4-4AAB-B06E-EBF6D24EFD9C}"/>
  </cellStyles>
  <dxfs count="4">
    <dxf>
      <fill>
        <patternFill>
          <bgColor rgb="FF00B050"/>
        </patternFill>
      </fill>
    </dxf>
    <dxf>
      <fill>
        <patternFill>
          <bgColor rgb="FFFFFF00"/>
        </patternFill>
      </fill>
    </dxf>
    <dxf>
      <fill>
        <patternFill>
          <bgColor theme="2" tint="-0.89996032593768116"/>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0</xdr:row>
      <xdr:rowOff>76200</xdr:rowOff>
    </xdr:from>
    <xdr:to>
      <xdr:col>7</xdr:col>
      <xdr:colOff>657225</xdr:colOff>
      <xdr:row>6</xdr:row>
      <xdr:rowOff>66675</xdr:rowOff>
    </xdr:to>
    <xdr:pic>
      <xdr:nvPicPr>
        <xdr:cNvPr id="1245" name="2 Imagen" descr="machote de constancia con 70 años Y CENAPRECE.jpg">
          <a:extLst>
            <a:ext uri="{FF2B5EF4-FFF2-40B4-BE49-F238E27FC236}">
              <a16:creationId xmlns:a16="http://schemas.microsoft.com/office/drawing/2014/main" id="{EDAD9F9B-57B7-1641-1348-40537A7EF8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5742" t="87007" r="36475" b="4330"/>
        <a:stretch>
          <a:fillRect/>
        </a:stretch>
      </xdr:blipFill>
      <xdr:spPr bwMode="auto">
        <a:xfrm>
          <a:off x="3314700" y="76200"/>
          <a:ext cx="30384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6331-D4DF-4002-A39A-F46502249915}">
  <dimension ref="B7:L31"/>
  <sheetViews>
    <sheetView showGridLines="0" tabSelected="1" view="pageBreakPreview" zoomScaleNormal="80" zoomScaleSheetLayoutView="100" workbookViewId="0">
      <selection activeCell="T24" sqref="T24"/>
    </sheetView>
  </sheetViews>
  <sheetFormatPr baseColWidth="10" defaultRowHeight="15.75" x14ac:dyDescent="0.25"/>
  <cols>
    <col min="1" max="3" width="11.42578125" style="1"/>
    <col min="4" max="4" width="14.42578125" style="1" customWidth="1"/>
    <col min="5" max="6" width="11.42578125" style="1"/>
    <col min="7" max="7" width="13.85546875" style="1" customWidth="1"/>
    <col min="8" max="8" width="11.42578125" style="1"/>
    <col min="9" max="9" width="12.7109375" style="1" customWidth="1"/>
    <col min="10" max="16384" width="11.42578125" style="1"/>
  </cols>
  <sheetData>
    <row r="7" spans="2:12" x14ac:dyDescent="0.25">
      <c r="B7" s="14"/>
      <c r="C7" s="14"/>
      <c r="D7" s="14"/>
      <c r="E7" s="14"/>
      <c r="F7" s="141"/>
      <c r="G7" s="141"/>
      <c r="H7" s="141"/>
      <c r="I7" s="141"/>
      <c r="J7" s="141"/>
      <c r="K7" s="14"/>
      <c r="L7" s="14"/>
    </row>
    <row r="8" spans="2:12" x14ac:dyDescent="0.25">
      <c r="B8" s="134" t="s">
        <v>201</v>
      </c>
      <c r="C8" s="134"/>
      <c r="D8" s="134"/>
      <c r="E8" s="134"/>
      <c r="F8" s="134"/>
      <c r="G8" s="134"/>
      <c r="H8" s="134"/>
      <c r="I8" s="134"/>
      <c r="J8" s="134"/>
      <c r="K8" s="134"/>
      <c r="L8" s="134"/>
    </row>
    <row r="9" spans="2:12" x14ac:dyDescent="0.25">
      <c r="B9" s="134" t="s">
        <v>175</v>
      </c>
      <c r="C9" s="134"/>
      <c r="D9" s="134"/>
      <c r="E9" s="134"/>
      <c r="F9" s="134"/>
      <c r="G9" s="134"/>
      <c r="H9" s="134"/>
      <c r="I9" s="134"/>
      <c r="J9" s="134"/>
      <c r="K9" s="134"/>
      <c r="L9" s="134"/>
    </row>
    <row r="10" spans="2:12" x14ac:dyDescent="0.25">
      <c r="B10" s="142" t="s">
        <v>0</v>
      </c>
      <c r="C10" s="142"/>
      <c r="D10" s="14"/>
      <c r="E10" s="105"/>
      <c r="F10" s="105"/>
      <c r="G10" s="139"/>
      <c r="H10" s="139"/>
      <c r="I10" s="139"/>
      <c r="J10" s="15" t="s">
        <v>1</v>
      </c>
      <c r="K10" s="140"/>
      <c r="L10" s="140"/>
    </row>
    <row r="11" spans="2:12" x14ac:dyDescent="0.25">
      <c r="B11" s="14" t="s">
        <v>65</v>
      </c>
      <c r="C11" s="14"/>
      <c r="D11" s="14"/>
      <c r="E11" s="106"/>
      <c r="F11" s="106"/>
      <c r="G11" s="16"/>
      <c r="H11" s="144"/>
      <c r="I11" s="144"/>
      <c r="J11" s="144"/>
      <c r="K11" s="144"/>
      <c r="L11" s="144"/>
    </row>
    <row r="12" spans="2:12" x14ac:dyDescent="0.25">
      <c r="B12" s="14" t="s">
        <v>66</v>
      </c>
      <c r="C12" s="14"/>
      <c r="D12" s="14"/>
      <c r="E12" s="106"/>
      <c r="F12" s="106"/>
      <c r="G12" s="144"/>
      <c r="H12" s="144"/>
      <c r="I12" s="144"/>
      <c r="J12" s="144"/>
      <c r="K12" s="144"/>
      <c r="L12" s="144"/>
    </row>
    <row r="13" spans="2:12" x14ac:dyDescent="0.25">
      <c r="B13" s="14" t="s">
        <v>67</v>
      </c>
      <c r="C13" s="14"/>
      <c r="D13" s="14"/>
      <c r="E13" s="106"/>
      <c r="F13" s="106"/>
      <c r="G13" s="16"/>
      <c r="H13" s="147"/>
      <c r="I13" s="147"/>
      <c r="J13" s="147"/>
      <c r="K13" s="147"/>
      <c r="L13" s="147"/>
    </row>
    <row r="14" spans="2:12" x14ac:dyDescent="0.25">
      <c r="B14" s="14" t="s">
        <v>68</v>
      </c>
      <c r="C14" s="14"/>
      <c r="D14" s="14"/>
      <c r="E14" s="106"/>
      <c r="F14" s="106"/>
      <c r="G14" s="16"/>
      <c r="H14" s="147"/>
      <c r="I14" s="147"/>
      <c r="J14" s="147"/>
      <c r="K14" s="147"/>
      <c r="L14" s="147"/>
    </row>
    <row r="15" spans="2:12" x14ac:dyDescent="0.25">
      <c r="B15" s="14" t="s">
        <v>69</v>
      </c>
      <c r="C15" s="8"/>
      <c r="D15" s="8"/>
      <c r="E15" s="107"/>
      <c r="F15" s="107"/>
      <c r="G15" s="108"/>
      <c r="H15" s="95" t="s">
        <v>70</v>
      </c>
      <c r="I15" s="95" t="s">
        <v>71</v>
      </c>
      <c r="J15" s="95" t="s">
        <v>162</v>
      </c>
      <c r="K15" s="136" t="s">
        <v>72</v>
      </c>
      <c r="L15" s="137"/>
    </row>
    <row r="16" spans="2:12" x14ac:dyDescent="0.25">
      <c r="B16" s="14"/>
      <c r="C16" s="8"/>
      <c r="D16" s="8"/>
      <c r="G16" s="8"/>
      <c r="H16" s="5"/>
      <c r="I16" s="5"/>
      <c r="J16" s="5"/>
      <c r="K16" s="5"/>
      <c r="L16" s="5"/>
    </row>
    <row r="17" spans="2:12" x14ac:dyDescent="0.25">
      <c r="B17" s="14" t="s">
        <v>176</v>
      </c>
      <c r="C17" s="8"/>
      <c r="D17" s="8"/>
      <c r="E17" s="144"/>
      <c r="F17" s="144"/>
      <c r="G17" s="144"/>
      <c r="H17" s="14"/>
      <c r="I17" s="14"/>
      <c r="J17" s="14"/>
      <c r="K17" s="14"/>
      <c r="L17" s="8"/>
    </row>
    <row r="18" spans="2:12" ht="17.100000000000001" customHeight="1" x14ac:dyDescent="0.25">
      <c r="B18" s="14" t="s">
        <v>73</v>
      </c>
      <c r="C18" s="9"/>
      <c r="D18" s="10"/>
      <c r="E18" s="8"/>
      <c r="G18" s="110" t="s">
        <v>163</v>
      </c>
      <c r="H18" s="17" t="s">
        <v>28</v>
      </c>
      <c r="I18" s="8"/>
      <c r="J18" s="143"/>
      <c r="K18" s="143"/>
      <c r="L18" s="143"/>
    </row>
    <row r="19" spans="2:12" ht="15.6" customHeight="1" x14ac:dyDescent="0.25">
      <c r="B19" s="14" t="s">
        <v>74</v>
      </c>
      <c r="C19" s="9"/>
      <c r="D19" s="10"/>
      <c r="E19" s="8"/>
      <c r="F19" s="8"/>
      <c r="G19" s="146"/>
      <c r="H19" s="146"/>
      <c r="I19" s="146"/>
      <c r="J19" s="146"/>
      <c r="K19" s="146"/>
      <c r="L19" s="146"/>
    </row>
    <row r="20" spans="2:12" ht="15" customHeight="1" x14ac:dyDescent="0.25">
      <c r="B20" s="14" t="s">
        <v>75</v>
      </c>
      <c r="C20" s="9"/>
      <c r="D20" s="10"/>
      <c r="E20" s="8"/>
      <c r="F20" s="138"/>
      <c r="G20" s="138"/>
      <c r="H20" s="138"/>
      <c r="I20" s="138"/>
      <c r="J20" s="138"/>
      <c r="K20" s="138"/>
      <c r="L20" s="138"/>
    </row>
    <row r="21" spans="2:12" ht="17.45" customHeight="1" x14ac:dyDescent="0.25">
      <c r="B21" s="14" t="s">
        <v>76</v>
      </c>
      <c r="C21" s="9"/>
      <c r="D21" s="10"/>
      <c r="E21" s="8"/>
      <c r="F21" s="135"/>
      <c r="G21" s="135"/>
      <c r="H21" s="135"/>
      <c r="I21" s="135"/>
      <c r="J21" s="135"/>
      <c r="K21" s="135"/>
      <c r="L21" s="135"/>
    </row>
    <row r="22" spans="2:12" ht="16.350000000000001" customHeight="1" x14ac:dyDescent="0.25">
      <c r="B22" s="14" t="s">
        <v>77</v>
      </c>
      <c r="C22" s="9"/>
      <c r="D22" s="10"/>
      <c r="E22" s="8"/>
      <c r="F22" s="135"/>
      <c r="G22" s="135"/>
      <c r="H22" s="135"/>
      <c r="I22" s="135"/>
      <c r="J22" s="135"/>
      <c r="K22" s="135"/>
      <c r="L22" s="135"/>
    </row>
    <row r="23" spans="2:12" ht="16.350000000000001" customHeight="1" x14ac:dyDescent="0.25">
      <c r="B23" s="14" t="s">
        <v>111</v>
      </c>
      <c r="C23" s="9"/>
      <c r="D23" s="10"/>
      <c r="E23" s="8"/>
      <c r="F23" s="20"/>
      <c r="G23" s="135"/>
      <c r="H23" s="135"/>
      <c r="I23" s="135"/>
      <c r="J23" s="135"/>
      <c r="K23" s="135"/>
      <c r="L23" s="135"/>
    </row>
    <row r="24" spans="2:12" ht="17.100000000000001" customHeight="1" x14ac:dyDescent="0.25">
      <c r="B24" s="14" t="s">
        <v>78</v>
      </c>
      <c r="C24" s="9"/>
      <c r="D24" s="10"/>
      <c r="E24" s="8"/>
      <c r="F24" s="8"/>
      <c r="G24" s="9"/>
      <c r="H24" s="138"/>
      <c r="I24" s="138"/>
      <c r="J24" s="138"/>
      <c r="K24" s="138"/>
      <c r="L24" s="138"/>
    </row>
    <row r="25" spans="2:12" x14ac:dyDescent="0.25">
      <c r="B25" s="145"/>
      <c r="C25" s="145"/>
      <c r="D25" s="145"/>
      <c r="E25" s="145"/>
      <c r="F25" s="145"/>
      <c r="G25" s="145"/>
      <c r="H25" s="145"/>
      <c r="I25" s="145"/>
      <c r="J25" s="145"/>
      <c r="K25" s="145"/>
      <c r="L25" s="145"/>
    </row>
    <row r="26" spans="2:12" s="11" customFormat="1" ht="57.75" customHeight="1" x14ac:dyDescent="0.25">
      <c r="B26" s="133" t="s">
        <v>96</v>
      </c>
      <c r="C26" s="133"/>
      <c r="D26" s="133"/>
      <c r="E26" s="133"/>
      <c r="F26" s="133"/>
      <c r="G26" s="133"/>
      <c r="H26" s="133"/>
      <c r="I26" s="133"/>
      <c r="J26" s="133"/>
      <c r="K26" s="133"/>
      <c r="L26" s="133"/>
    </row>
    <row r="27" spans="2:12" s="12" customFormat="1" ht="68.25" customHeight="1" x14ac:dyDescent="0.25">
      <c r="B27" s="133" t="s">
        <v>97</v>
      </c>
      <c r="C27" s="133"/>
      <c r="D27" s="133"/>
      <c r="E27" s="133"/>
      <c r="F27" s="133"/>
      <c r="G27" s="133"/>
      <c r="H27" s="133"/>
      <c r="I27" s="133"/>
      <c r="J27" s="133"/>
      <c r="K27" s="133"/>
      <c r="L27" s="133"/>
    </row>
    <row r="28" spans="2:12" s="13" customFormat="1" ht="57" customHeight="1" x14ac:dyDescent="0.25">
      <c r="B28" s="133" t="s">
        <v>98</v>
      </c>
      <c r="C28" s="133"/>
      <c r="D28" s="133"/>
      <c r="E28" s="133"/>
      <c r="F28" s="133"/>
      <c r="G28" s="133"/>
      <c r="H28" s="133"/>
      <c r="I28" s="133"/>
      <c r="J28" s="133"/>
      <c r="K28" s="133"/>
      <c r="L28" s="133"/>
    </row>
    <row r="30" spans="2:12" x14ac:dyDescent="0.25">
      <c r="B30" s="132" t="s">
        <v>99</v>
      </c>
      <c r="C30" s="132"/>
      <c r="D30" s="132"/>
      <c r="E30" s="132"/>
      <c r="F30" s="132"/>
      <c r="G30" s="132"/>
      <c r="H30" s="132"/>
      <c r="I30" s="132"/>
      <c r="J30" s="132"/>
      <c r="K30" s="132"/>
      <c r="L30" s="132"/>
    </row>
    <row r="31" spans="2:12" x14ac:dyDescent="0.25">
      <c r="B31" s="132" t="s">
        <v>100</v>
      </c>
      <c r="C31" s="132"/>
      <c r="D31" s="132"/>
      <c r="E31" s="132"/>
      <c r="F31" s="132"/>
      <c r="G31" s="132"/>
      <c r="H31" s="132"/>
      <c r="I31" s="132"/>
      <c r="J31" s="132"/>
      <c r="K31" s="132"/>
      <c r="L31" s="132"/>
    </row>
  </sheetData>
  <mergeCells count="25">
    <mergeCell ref="F7:J7"/>
    <mergeCell ref="B10:C10"/>
    <mergeCell ref="J18:L18"/>
    <mergeCell ref="E17:G17"/>
    <mergeCell ref="B25:L25"/>
    <mergeCell ref="G19:L19"/>
    <mergeCell ref="H11:L11"/>
    <mergeCell ref="G12:L12"/>
    <mergeCell ref="H13:L13"/>
    <mergeCell ref="H14:L14"/>
    <mergeCell ref="F22:L22"/>
    <mergeCell ref="F21:L21"/>
    <mergeCell ref="H24:L24"/>
    <mergeCell ref="B31:L31"/>
    <mergeCell ref="B26:L26"/>
    <mergeCell ref="B27:L27"/>
    <mergeCell ref="B28:L28"/>
    <mergeCell ref="B8:L8"/>
    <mergeCell ref="B30:L30"/>
    <mergeCell ref="G23:L23"/>
    <mergeCell ref="K15:L15"/>
    <mergeCell ref="F20:L20"/>
    <mergeCell ref="G10:I10"/>
    <mergeCell ref="K10:L10"/>
    <mergeCell ref="B9:L9"/>
  </mergeCells>
  <pageMargins left="0.23622047244094491" right="0.23622047244094491" top="0.74803149606299213" bottom="0.74803149606299213" header="0.31496062992125984" footer="0.31496062992125984"/>
  <pageSetup scale="80" orientation="landscape" r:id="rId1"/>
  <headerFooter alignWithMargins="0">
    <oddHeader>&amp;A</oddHead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28D4-C020-44AC-8C11-2BCD14C045E2}">
  <sheetPr>
    <pageSetUpPr fitToPage="1"/>
  </sheetPr>
  <dimension ref="A1:CG119"/>
  <sheetViews>
    <sheetView showGridLines="0" view="pageBreakPreview" zoomScaleNormal="100" zoomScaleSheetLayoutView="100" workbookViewId="0">
      <selection activeCell="AS19" sqref="AS19"/>
    </sheetView>
  </sheetViews>
  <sheetFormatPr baseColWidth="10" defaultColWidth="3.7109375" defaultRowHeight="18" customHeight="1" x14ac:dyDescent="0.25"/>
  <cols>
    <col min="1" max="34" width="3.7109375" style="3"/>
    <col min="35" max="35" width="3.140625" style="3" customWidth="1"/>
    <col min="36" max="38" width="3.7109375" style="3"/>
    <col min="39" max="42" width="3.7109375" style="4"/>
    <col min="43" max="49" width="3.7109375" style="3"/>
    <col min="50" max="50" width="17.7109375" style="3" customWidth="1"/>
    <col min="51" max="16384" width="3.7109375" style="3"/>
  </cols>
  <sheetData>
    <row r="1" spans="1:43" ht="18" customHeight="1" x14ac:dyDescent="0.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4"/>
      <c r="AN1" s="24"/>
      <c r="AO1" s="24"/>
      <c r="AP1" s="24"/>
      <c r="AQ1" s="23"/>
    </row>
    <row r="2" spans="1:43" ht="18" customHeigh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4"/>
      <c r="AN2" s="24"/>
      <c r="AO2" s="24"/>
      <c r="AP2" s="24"/>
      <c r="AQ2" s="23"/>
    </row>
    <row r="3" spans="1:43" ht="18" customHeight="1" x14ac:dyDescent="0.25">
      <c r="A3" s="23"/>
      <c r="B3" s="215" t="s">
        <v>201</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3"/>
    </row>
    <row r="4" spans="1:43" ht="18" customHeight="1" x14ac:dyDescent="0.25">
      <c r="A4" s="23"/>
      <c r="B4" s="215" t="s">
        <v>9</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3"/>
    </row>
    <row r="5" spans="1:43" ht="15" customHeight="1"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4"/>
      <c r="AN5" s="24"/>
      <c r="AO5" s="24"/>
      <c r="AP5" s="24"/>
      <c r="AQ5" s="23"/>
    </row>
    <row r="6" spans="1:43" ht="18" customHeight="1" x14ac:dyDescent="0.25">
      <c r="A6" s="23"/>
      <c r="B6" s="209" t="s">
        <v>35</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5"/>
      <c r="AM6" s="25"/>
      <c r="AN6" s="25"/>
      <c r="AO6" s="25"/>
      <c r="AP6" s="25"/>
      <c r="AQ6" s="23"/>
    </row>
    <row r="7" spans="1:43" ht="18" customHeight="1" x14ac:dyDescent="0.25">
      <c r="A7" s="23"/>
      <c r="B7" s="210" t="s">
        <v>22</v>
      </c>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6"/>
      <c r="AM7" s="24"/>
      <c r="AN7" s="24"/>
      <c r="AO7" s="24"/>
      <c r="AP7" s="24"/>
      <c r="AQ7" s="23"/>
    </row>
    <row r="8" spans="1:43" ht="15" customHeight="1" x14ac:dyDescent="0.25">
      <c r="A8" s="2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7"/>
      <c r="AN8" s="27"/>
      <c r="AO8" s="27"/>
      <c r="AP8" s="27"/>
      <c r="AQ8" s="23"/>
    </row>
    <row r="9" spans="1:43" ht="18" customHeight="1" x14ac:dyDescent="0.25">
      <c r="A9" s="23"/>
      <c r="B9" s="69" t="s">
        <v>82</v>
      </c>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3"/>
      <c r="AM9" s="24"/>
      <c r="AN9" s="24"/>
      <c r="AO9" s="24"/>
      <c r="AP9" s="24"/>
      <c r="AQ9" s="23"/>
    </row>
    <row r="10" spans="1:43" ht="14.25" customHeight="1" x14ac:dyDescent="0.25">
      <c r="A10" s="23"/>
      <c r="B10" s="28"/>
      <c r="C10" s="28"/>
      <c r="D10" s="28"/>
      <c r="E10" s="28"/>
      <c r="F10" s="28"/>
      <c r="G10" s="28"/>
      <c r="H10" s="28"/>
      <c r="I10" s="28"/>
      <c r="J10" s="28"/>
      <c r="K10" s="28"/>
      <c r="L10" s="28"/>
      <c r="M10" s="28"/>
      <c r="N10" s="28"/>
      <c r="O10" s="28"/>
      <c r="P10" s="28"/>
      <c r="Q10" s="28"/>
      <c r="R10" s="28"/>
      <c r="S10" s="28"/>
      <c r="T10" s="28"/>
      <c r="U10" s="28"/>
      <c r="V10" s="23"/>
      <c r="W10" s="23"/>
      <c r="X10" s="23"/>
      <c r="Y10" s="23"/>
      <c r="Z10" s="23"/>
      <c r="AA10" s="23"/>
      <c r="AB10" s="23"/>
      <c r="AC10" s="23"/>
      <c r="AD10" s="23"/>
      <c r="AE10" s="23"/>
      <c r="AF10" s="23"/>
      <c r="AG10" s="23"/>
      <c r="AH10" s="23"/>
      <c r="AI10" s="23"/>
      <c r="AJ10" s="23"/>
      <c r="AK10" s="23"/>
      <c r="AL10" s="23"/>
      <c r="AM10" s="24"/>
      <c r="AN10" s="24"/>
      <c r="AO10" s="24"/>
      <c r="AP10" s="24"/>
      <c r="AQ10" s="23"/>
    </row>
    <row r="11" spans="1:43" ht="18" customHeight="1" x14ac:dyDescent="0.25">
      <c r="A11" s="23"/>
      <c r="B11" s="23"/>
      <c r="C11" s="206" t="s">
        <v>118</v>
      </c>
      <c r="D11" s="207"/>
      <c r="E11" s="207"/>
      <c r="F11" s="207"/>
      <c r="G11" s="207"/>
      <c r="H11" s="207"/>
      <c r="I11" s="207"/>
      <c r="J11" s="207"/>
      <c r="K11" s="206" t="s">
        <v>119</v>
      </c>
      <c r="L11" s="207"/>
      <c r="M11" s="207"/>
      <c r="N11" s="207"/>
      <c r="O11" s="207"/>
      <c r="P11" s="207"/>
      <c r="Q11" s="208"/>
      <c r="R11" s="23"/>
      <c r="S11" s="23"/>
      <c r="T11" s="23"/>
      <c r="U11" s="23"/>
      <c r="V11" s="206" t="s">
        <v>118</v>
      </c>
      <c r="W11" s="207"/>
      <c r="X11" s="207"/>
      <c r="Y11" s="207"/>
      <c r="Z11" s="207"/>
      <c r="AA11" s="207"/>
      <c r="AB11" s="207"/>
      <c r="AC11" s="208"/>
      <c r="AD11" s="206" t="s">
        <v>119</v>
      </c>
      <c r="AE11" s="207"/>
      <c r="AF11" s="207"/>
      <c r="AG11" s="207"/>
      <c r="AH11" s="207"/>
      <c r="AI11" s="207"/>
      <c r="AJ11" s="208"/>
      <c r="AK11" s="23"/>
      <c r="AL11" s="23"/>
      <c r="AM11" s="56" t="s">
        <v>60</v>
      </c>
      <c r="AN11" s="29" t="s">
        <v>2</v>
      </c>
      <c r="AO11" s="29" t="s">
        <v>3</v>
      </c>
      <c r="AP11" s="29" t="s">
        <v>4</v>
      </c>
      <c r="AQ11" s="23"/>
    </row>
    <row r="12" spans="1:43" ht="18" customHeight="1" x14ac:dyDescent="0.25">
      <c r="A12" s="23"/>
      <c r="B12" s="23"/>
      <c r="C12" s="151" t="s">
        <v>145</v>
      </c>
      <c r="D12" s="152"/>
      <c r="E12" s="152"/>
      <c r="F12" s="152"/>
      <c r="G12" s="152"/>
      <c r="H12" s="152"/>
      <c r="I12" s="152"/>
      <c r="J12" s="153"/>
      <c r="K12" s="148"/>
      <c r="L12" s="149"/>
      <c r="M12" s="149"/>
      <c r="N12" s="149"/>
      <c r="O12" s="149"/>
      <c r="P12" s="149"/>
      <c r="Q12" s="150"/>
      <c r="R12" s="23"/>
      <c r="S12" s="23"/>
      <c r="T12" s="23"/>
      <c r="U12" s="23"/>
      <c r="V12" s="151" t="s">
        <v>79</v>
      </c>
      <c r="W12" s="152"/>
      <c r="X12" s="152"/>
      <c r="Y12" s="152"/>
      <c r="Z12" s="152"/>
      <c r="AA12" s="152"/>
      <c r="AB12" s="152"/>
      <c r="AC12" s="153"/>
      <c r="AD12" s="148"/>
      <c r="AE12" s="149"/>
      <c r="AF12" s="149"/>
      <c r="AG12" s="149"/>
      <c r="AH12" s="149"/>
      <c r="AI12" s="149"/>
      <c r="AJ12" s="150"/>
      <c r="AK12" s="23"/>
      <c r="AL12" s="23"/>
      <c r="AM12" s="203" t="s">
        <v>2</v>
      </c>
      <c r="AN12" s="200"/>
      <c r="AO12" s="200"/>
      <c r="AP12" s="200"/>
      <c r="AQ12" s="23"/>
    </row>
    <row r="13" spans="1:43" ht="18" customHeight="1" x14ac:dyDescent="0.25">
      <c r="A13" s="23"/>
      <c r="B13" s="23"/>
      <c r="C13" s="151" t="s">
        <v>80</v>
      </c>
      <c r="D13" s="152"/>
      <c r="E13" s="152"/>
      <c r="F13" s="152"/>
      <c r="G13" s="152"/>
      <c r="H13" s="152"/>
      <c r="I13" s="152"/>
      <c r="J13" s="153"/>
      <c r="K13" s="148"/>
      <c r="L13" s="149"/>
      <c r="M13" s="149"/>
      <c r="N13" s="149"/>
      <c r="O13" s="149"/>
      <c r="P13" s="149"/>
      <c r="Q13" s="150"/>
      <c r="R13" s="23"/>
      <c r="S13" s="23"/>
      <c r="T13" s="23"/>
      <c r="U13" s="23"/>
      <c r="V13" s="151" t="s">
        <v>81</v>
      </c>
      <c r="W13" s="152"/>
      <c r="X13" s="152"/>
      <c r="Y13" s="152"/>
      <c r="Z13" s="152"/>
      <c r="AA13" s="152"/>
      <c r="AB13" s="152"/>
      <c r="AC13" s="153"/>
      <c r="AD13" s="148"/>
      <c r="AE13" s="149"/>
      <c r="AF13" s="149"/>
      <c r="AG13" s="149"/>
      <c r="AH13" s="149"/>
      <c r="AI13" s="149"/>
      <c r="AJ13" s="150"/>
      <c r="AK13" s="23"/>
      <c r="AL13" s="23"/>
      <c r="AM13" s="204"/>
      <c r="AN13" s="201"/>
      <c r="AO13" s="201"/>
      <c r="AP13" s="201"/>
      <c r="AQ13" s="23"/>
    </row>
    <row r="14" spans="1:43" ht="18" customHeight="1" x14ac:dyDescent="0.25">
      <c r="A14" s="23"/>
      <c r="B14" s="23"/>
      <c r="C14" s="151" t="s">
        <v>32</v>
      </c>
      <c r="D14" s="152"/>
      <c r="E14" s="152"/>
      <c r="F14" s="152"/>
      <c r="G14" s="152"/>
      <c r="H14" s="152"/>
      <c r="I14" s="152"/>
      <c r="J14" s="153"/>
      <c r="K14" s="148"/>
      <c r="L14" s="149"/>
      <c r="M14" s="149"/>
      <c r="N14" s="149"/>
      <c r="O14" s="149"/>
      <c r="P14" s="149"/>
      <c r="Q14" s="150"/>
      <c r="R14" s="23"/>
      <c r="S14" s="23"/>
      <c r="T14" s="23"/>
      <c r="U14" s="23"/>
      <c r="V14" s="151" t="s">
        <v>21</v>
      </c>
      <c r="W14" s="152"/>
      <c r="X14" s="152"/>
      <c r="Y14" s="152"/>
      <c r="Z14" s="152"/>
      <c r="AA14" s="152"/>
      <c r="AB14" s="152"/>
      <c r="AC14" s="153"/>
      <c r="AD14" s="148"/>
      <c r="AE14" s="149"/>
      <c r="AF14" s="149"/>
      <c r="AG14" s="149"/>
      <c r="AH14" s="149"/>
      <c r="AI14" s="149"/>
      <c r="AJ14" s="150"/>
      <c r="AK14" s="23"/>
      <c r="AL14" s="23"/>
      <c r="AM14" s="204"/>
      <c r="AN14" s="201"/>
      <c r="AO14" s="201"/>
      <c r="AP14" s="201"/>
      <c r="AQ14" s="23"/>
    </row>
    <row r="15" spans="1:43" ht="18" customHeight="1" x14ac:dyDescent="0.25">
      <c r="A15" s="23"/>
      <c r="B15" s="23"/>
      <c r="C15" s="151" t="s">
        <v>87</v>
      </c>
      <c r="D15" s="152"/>
      <c r="E15" s="152"/>
      <c r="F15" s="152"/>
      <c r="G15" s="152"/>
      <c r="H15" s="152"/>
      <c r="I15" s="152"/>
      <c r="J15" s="153"/>
      <c r="K15" s="148"/>
      <c r="L15" s="149"/>
      <c r="M15" s="149"/>
      <c r="N15" s="149"/>
      <c r="O15" s="149"/>
      <c r="P15" s="149"/>
      <c r="Q15" s="150"/>
      <c r="R15" s="23"/>
      <c r="S15" s="23"/>
      <c r="T15" s="23"/>
      <c r="U15" s="23"/>
      <c r="V15" s="151" t="s">
        <v>88</v>
      </c>
      <c r="W15" s="152"/>
      <c r="X15" s="152"/>
      <c r="Y15" s="152"/>
      <c r="Z15" s="152"/>
      <c r="AA15" s="152"/>
      <c r="AB15" s="152"/>
      <c r="AC15" s="153"/>
      <c r="AD15" s="148"/>
      <c r="AE15" s="149"/>
      <c r="AF15" s="149"/>
      <c r="AG15" s="149"/>
      <c r="AH15" s="149"/>
      <c r="AI15" s="149"/>
      <c r="AJ15" s="150"/>
      <c r="AK15" s="23"/>
      <c r="AL15" s="23"/>
      <c r="AM15" s="204"/>
      <c r="AN15" s="201"/>
      <c r="AO15" s="201"/>
      <c r="AP15" s="201"/>
      <c r="AQ15" s="23"/>
    </row>
    <row r="16" spans="1:43" ht="18" customHeight="1" x14ac:dyDescent="0.25">
      <c r="A16" s="23"/>
      <c r="B16" s="23"/>
      <c r="C16" s="151" t="s">
        <v>89</v>
      </c>
      <c r="D16" s="152"/>
      <c r="E16" s="152"/>
      <c r="F16" s="152"/>
      <c r="G16" s="152"/>
      <c r="H16" s="152"/>
      <c r="I16" s="152"/>
      <c r="J16" s="153"/>
      <c r="K16" s="148"/>
      <c r="L16" s="149"/>
      <c r="M16" s="149"/>
      <c r="N16" s="149"/>
      <c r="O16" s="149"/>
      <c r="P16" s="149"/>
      <c r="Q16" s="150"/>
      <c r="R16" s="23"/>
      <c r="S16" s="23"/>
      <c r="T16" s="23"/>
      <c r="U16" s="23"/>
      <c r="V16" s="151"/>
      <c r="W16" s="152"/>
      <c r="X16" s="152"/>
      <c r="Y16" s="152"/>
      <c r="Z16" s="152"/>
      <c r="AA16" s="152"/>
      <c r="AB16" s="152"/>
      <c r="AC16" s="153"/>
      <c r="AD16" s="148"/>
      <c r="AE16" s="149"/>
      <c r="AF16" s="149"/>
      <c r="AG16" s="149"/>
      <c r="AH16" s="149"/>
      <c r="AI16" s="149"/>
      <c r="AJ16" s="150"/>
      <c r="AK16" s="23"/>
      <c r="AL16" s="23"/>
      <c r="AM16" s="205"/>
      <c r="AN16" s="202"/>
      <c r="AO16" s="202"/>
      <c r="AP16" s="202"/>
      <c r="AQ16" s="23"/>
    </row>
    <row r="17" spans="1:43" ht="14.25" customHeight="1" x14ac:dyDescent="0.25">
      <c r="A17" s="23"/>
      <c r="B17" s="23"/>
      <c r="C17" s="23"/>
      <c r="D17" s="23"/>
      <c r="E17" s="23"/>
      <c r="F17" s="23"/>
      <c r="G17" s="23"/>
      <c r="H17" s="23"/>
      <c r="I17" s="23"/>
      <c r="J17" s="23"/>
      <c r="K17" s="23"/>
      <c r="L17" s="31"/>
      <c r="M17" s="31"/>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N17" s="24"/>
      <c r="AO17" s="24"/>
      <c r="AP17" s="24"/>
      <c r="AQ17" s="23"/>
    </row>
    <row r="18" spans="1:43" ht="18" customHeight="1" x14ac:dyDescent="0.25">
      <c r="A18" s="23"/>
      <c r="B18" s="69" t="s">
        <v>83</v>
      </c>
      <c r="C18" s="23"/>
      <c r="D18" s="23"/>
      <c r="E18" s="23"/>
      <c r="F18" s="23"/>
      <c r="G18" s="23"/>
      <c r="H18" s="24"/>
      <c r="I18" s="24"/>
      <c r="J18" s="23"/>
      <c r="K18" s="23"/>
      <c r="L18" s="31"/>
      <c r="M18" s="31"/>
      <c r="N18" s="24"/>
      <c r="O18" s="24"/>
      <c r="P18" s="24"/>
      <c r="Q18" s="24"/>
      <c r="R18" s="24"/>
      <c r="S18" s="24"/>
      <c r="T18" s="24"/>
      <c r="U18" s="24"/>
      <c r="V18" s="24"/>
      <c r="W18" s="24"/>
      <c r="X18" s="24"/>
      <c r="Y18" s="24"/>
      <c r="Z18" s="24"/>
      <c r="AA18" s="24"/>
      <c r="AB18" s="23"/>
      <c r="AC18" s="28" t="s">
        <v>37</v>
      </c>
      <c r="AD18" s="24"/>
      <c r="AE18" s="24"/>
      <c r="AF18" s="24"/>
      <c r="AG18" s="24"/>
      <c r="AH18" s="176"/>
      <c r="AI18" s="176"/>
      <c r="AJ18" s="176"/>
      <c r="AK18" s="24"/>
      <c r="AL18" s="23"/>
      <c r="AN18" s="24"/>
      <c r="AO18" s="24"/>
      <c r="AP18" s="24"/>
      <c r="AQ18" s="23"/>
    </row>
    <row r="19" spans="1:43" ht="33" customHeight="1" x14ac:dyDescent="0.25">
      <c r="A19" s="23"/>
      <c r="B19" s="180" t="s">
        <v>23</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32"/>
      <c r="AN19" s="24"/>
      <c r="AO19" s="24"/>
      <c r="AP19" s="24"/>
      <c r="AQ19" s="23"/>
    </row>
    <row r="20" spans="1:43" ht="14.25" customHeight="1" x14ac:dyDescent="0.25">
      <c r="A20" s="23"/>
      <c r="B20" s="33"/>
      <c r="C20" s="33"/>
      <c r="D20" s="33"/>
      <c r="E20" s="33"/>
      <c r="F20" s="33"/>
      <c r="G20" s="33"/>
      <c r="H20" s="33"/>
      <c r="I20" s="33"/>
      <c r="J20" s="33"/>
      <c r="K20" s="33"/>
      <c r="L20" s="33"/>
      <c r="M20" s="33"/>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N20" s="24"/>
      <c r="AO20" s="24"/>
      <c r="AP20" s="24"/>
      <c r="AQ20" s="23"/>
    </row>
    <row r="21" spans="1:43" ht="18" customHeight="1" x14ac:dyDescent="0.25">
      <c r="A21" s="23"/>
      <c r="B21" s="32"/>
      <c r="C21" s="206" t="s">
        <v>10</v>
      </c>
      <c r="D21" s="207"/>
      <c r="E21" s="207"/>
      <c r="F21" s="207"/>
      <c r="G21" s="207"/>
      <c r="H21" s="207"/>
      <c r="I21" s="207"/>
      <c r="J21" s="208"/>
      <c r="K21" s="206" t="s">
        <v>11</v>
      </c>
      <c r="L21" s="207"/>
      <c r="M21" s="207"/>
      <c r="N21" s="207"/>
      <c r="O21" s="207"/>
      <c r="P21" s="207"/>
      <c r="Q21" s="208"/>
      <c r="R21" s="32"/>
      <c r="S21" s="32"/>
      <c r="T21" s="32"/>
      <c r="U21" s="32"/>
      <c r="V21" s="206" t="s">
        <v>10</v>
      </c>
      <c r="W21" s="207"/>
      <c r="X21" s="207"/>
      <c r="Y21" s="207"/>
      <c r="Z21" s="207"/>
      <c r="AA21" s="207"/>
      <c r="AB21" s="207"/>
      <c r="AC21" s="208"/>
      <c r="AD21" s="206" t="s">
        <v>11</v>
      </c>
      <c r="AE21" s="207"/>
      <c r="AF21" s="207"/>
      <c r="AG21" s="207"/>
      <c r="AH21" s="207"/>
      <c r="AI21" s="207"/>
      <c r="AJ21" s="208"/>
      <c r="AK21" s="32"/>
      <c r="AL21" s="32"/>
      <c r="AM21" s="56" t="s">
        <v>60</v>
      </c>
      <c r="AN21" s="29" t="s">
        <v>2</v>
      </c>
      <c r="AO21" s="29" t="s">
        <v>3</v>
      </c>
      <c r="AP21" s="29" t="s">
        <v>4</v>
      </c>
      <c r="AQ21" s="23"/>
    </row>
    <row r="22" spans="1:43" ht="18" customHeight="1" x14ac:dyDescent="0.25">
      <c r="A22" s="23"/>
      <c r="B22" s="23"/>
      <c r="C22" s="151" t="s">
        <v>12</v>
      </c>
      <c r="D22" s="152"/>
      <c r="E22" s="152"/>
      <c r="F22" s="152"/>
      <c r="G22" s="152"/>
      <c r="H22" s="152"/>
      <c r="I22" s="152"/>
      <c r="J22" s="153"/>
      <c r="K22" s="148"/>
      <c r="L22" s="149"/>
      <c r="M22" s="149"/>
      <c r="N22" s="149"/>
      <c r="O22" s="149"/>
      <c r="P22" s="149"/>
      <c r="Q22" s="150"/>
      <c r="R22" s="23"/>
      <c r="S22" s="23"/>
      <c r="T22" s="23"/>
      <c r="U22" s="23"/>
      <c r="V22" s="151" t="s">
        <v>165</v>
      </c>
      <c r="W22" s="152"/>
      <c r="X22" s="152"/>
      <c r="Y22" s="152"/>
      <c r="Z22" s="152"/>
      <c r="AA22" s="152"/>
      <c r="AB22" s="152"/>
      <c r="AC22" s="153"/>
      <c r="AD22" s="148"/>
      <c r="AE22" s="149"/>
      <c r="AF22" s="149"/>
      <c r="AG22" s="149"/>
      <c r="AH22" s="149"/>
      <c r="AI22" s="149"/>
      <c r="AJ22" s="150"/>
      <c r="AK22" s="23"/>
      <c r="AL22" s="23"/>
      <c r="AM22" s="203" t="s">
        <v>2</v>
      </c>
      <c r="AN22" s="200"/>
      <c r="AO22" s="200"/>
      <c r="AP22" s="200"/>
      <c r="AQ22" s="23"/>
    </row>
    <row r="23" spans="1:43" ht="18" customHeight="1" x14ac:dyDescent="0.25">
      <c r="A23" s="23"/>
      <c r="B23" s="23"/>
      <c r="C23" s="151" t="s">
        <v>6</v>
      </c>
      <c r="D23" s="152"/>
      <c r="E23" s="152"/>
      <c r="F23" s="152"/>
      <c r="G23" s="152"/>
      <c r="H23" s="152"/>
      <c r="I23" s="152"/>
      <c r="J23" s="153"/>
      <c r="K23" s="148"/>
      <c r="L23" s="149"/>
      <c r="M23" s="149"/>
      <c r="N23" s="149"/>
      <c r="O23" s="149"/>
      <c r="P23" s="149"/>
      <c r="Q23" s="150"/>
      <c r="R23" s="23"/>
      <c r="S23" s="23"/>
      <c r="T23" s="23"/>
      <c r="U23" s="23"/>
      <c r="V23" s="151" t="s">
        <v>164</v>
      </c>
      <c r="W23" s="152"/>
      <c r="X23" s="152"/>
      <c r="Y23" s="152"/>
      <c r="Z23" s="152"/>
      <c r="AA23" s="152"/>
      <c r="AB23" s="152"/>
      <c r="AC23" s="153"/>
      <c r="AD23" s="148"/>
      <c r="AE23" s="149"/>
      <c r="AF23" s="149"/>
      <c r="AG23" s="149"/>
      <c r="AH23" s="149"/>
      <c r="AI23" s="149"/>
      <c r="AJ23" s="150"/>
      <c r="AK23" s="23"/>
      <c r="AL23" s="23"/>
      <c r="AM23" s="204"/>
      <c r="AN23" s="201"/>
      <c r="AO23" s="201"/>
      <c r="AP23" s="201"/>
      <c r="AQ23" s="23"/>
    </row>
    <row r="24" spans="1:43" ht="18" customHeight="1" x14ac:dyDescent="0.25">
      <c r="A24" s="23"/>
      <c r="B24" s="23"/>
      <c r="C24" s="151" t="s">
        <v>120</v>
      </c>
      <c r="D24" s="152"/>
      <c r="E24" s="152"/>
      <c r="F24" s="152"/>
      <c r="G24" s="152"/>
      <c r="H24" s="152"/>
      <c r="I24" s="152"/>
      <c r="J24" s="153"/>
      <c r="K24" s="148"/>
      <c r="L24" s="149"/>
      <c r="M24" s="149"/>
      <c r="N24" s="149"/>
      <c r="O24" s="149"/>
      <c r="P24" s="149"/>
      <c r="Q24" s="150"/>
      <c r="R24" s="23"/>
      <c r="S24" s="23"/>
      <c r="T24" s="23"/>
      <c r="U24" s="23"/>
      <c r="V24" s="151" t="s">
        <v>91</v>
      </c>
      <c r="W24" s="152"/>
      <c r="X24" s="152"/>
      <c r="Y24" s="152"/>
      <c r="Z24" s="152"/>
      <c r="AA24" s="152"/>
      <c r="AB24" s="152"/>
      <c r="AC24" s="153"/>
      <c r="AD24" s="148"/>
      <c r="AE24" s="149"/>
      <c r="AF24" s="149"/>
      <c r="AG24" s="149"/>
      <c r="AH24" s="149"/>
      <c r="AI24" s="149"/>
      <c r="AJ24" s="150"/>
      <c r="AK24" s="23"/>
      <c r="AL24" s="23"/>
      <c r="AM24" s="204"/>
      <c r="AN24" s="201"/>
      <c r="AO24" s="201"/>
      <c r="AP24" s="201"/>
      <c r="AQ24" s="23"/>
    </row>
    <row r="25" spans="1:43" ht="18" customHeight="1" x14ac:dyDescent="0.25">
      <c r="A25" s="23"/>
      <c r="B25" s="23"/>
      <c r="C25" s="151" t="s">
        <v>90</v>
      </c>
      <c r="D25" s="152"/>
      <c r="E25" s="152"/>
      <c r="F25" s="152"/>
      <c r="G25" s="152"/>
      <c r="H25" s="152"/>
      <c r="I25" s="152"/>
      <c r="J25" s="153"/>
      <c r="K25" s="148"/>
      <c r="L25" s="149"/>
      <c r="M25" s="149"/>
      <c r="N25" s="149"/>
      <c r="O25" s="149"/>
      <c r="P25" s="149"/>
      <c r="Q25" s="150"/>
      <c r="R25" s="23"/>
      <c r="S25" s="23"/>
      <c r="T25" s="23"/>
      <c r="U25" s="23"/>
      <c r="V25" s="151" t="s">
        <v>121</v>
      </c>
      <c r="W25" s="152"/>
      <c r="X25" s="152"/>
      <c r="Y25" s="152"/>
      <c r="Z25" s="152"/>
      <c r="AA25" s="152"/>
      <c r="AB25" s="152"/>
      <c r="AC25" s="153"/>
      <c r="AD25" s="148"/>
      <c r="AE25" s="149"/>
      <c r="AF25" s="149"/>
      <c r="AG25" s="149"/>
      <c r="AH25" s="149"/>
      <c r="AI25" s="149"/>
      <c r="AJ25" s="150"/>
      <c r="AK25" s="23"/>
      <c r="AL25" s="23"/>
      <c r="AM25" s="204"/>
      <c r="AN25" s="201"/>
      <c r="AO25" s="201"/>
      <c r="AP25" s="201"/>
      <c r="AQ25" s="23"/>
    </row>
    <row r="26" spans="1:43" ht="18" customHeight="1" x14ac:dyDescent="0.25">
      <c r="A26" s="23"/>
      <c r="B26" s="23"/>
      <c r="C26" s="151" t="s">
        <v>122</v>
      </c>
      <c r="D26" s="152"/>
      <c r="E26" s="152"/>
      <c r="F26" s="152"/>
      <c r="G26" s="152"/>
      <c r="H26" s="152"/>
      <c r="I26" s="152"/>
      <c r="J26" s="153"/>
      <c r="K26" s="148"/>
      <c r="L26" s="149"/>
      <c r="M26" s="149"/>
      <c r="N26" s="149"/>
      <c r="O26" s="149"/>
      <c r="P26" s="149"/>
      <c r="Q26" s="150"/>
      <c r="R26" s="23"/>
      <c r="S26" s="23"/>
      <c r="T26" s="23"/>
      <c r="U26" s="23"/>
      <c r="V26" s="148"/>
      <c r="W26" s="149"/>
      <c r="X26" s="149"/>
      <c r="Y26" s="149"/>
      <c r="Z26" s="149"/>
      <c r="AA26" s="149"/>
      <c r="AB26" s="149"/>
      <c r="AC26" s="150"/>
      <c r="AD26" s="148"/>
      <c r="AE26" s="149"/>
      <c r="AF26" s="149"/>
      <c r="AG26" s="149"/>
      <c r="AH26" s="149"/>
      <c r="AI26" s="149"/>
      <c r="AJ26" s="150"/>
      <c r="AK26" s="23"/>
      <c r="AL26" s="23"/>
      <c r="AM26" s="205"/>
      <c r="AN26" s="202"/>
      <c r="AO26" s="202"/>
      <c r="AP26" s="202"/>
      <c r="AQ26" s="23"/>
    </row>
    <row r="27" spans="1:43" ht="14.25" customHeight="1" x14ac:dyDescent="0.25">
      <c r="A27" s="23"/>
      <c r="B27" s="23"/>
      <c r="C27" s="34"/>
      <c r="D27" s="34"/>
      <c r="E27" s="34"/>
      <c r="F27" s="23"/>
      <c r="G27" s="23"/>
      <c r="H27" s="23"/>
      <c r="I27" s="34"/>
      <c r="J27" s="34"/>
      <c r="K27" s="34"/>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N27" s="24"/>
      <c r="AO27" s="24"/>
      <c r="AP27" s="24"/>
      <c r="AQ27" s="23"/>
    </row>
    <row r="28" spans="1:43" ht="18" customHeight="1" x14ac:dyDescent="0.25">
      <c r="A28" s="23"/>
      <c r="B28" s="69" t="s">
        <v>112</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N28" s="24"/>
      <c r="AO28" s="24"/>
      <c r="AP28" s="24"/>
      <c r="AQ28" s="23"/>
    </row>
    <row r="29" spans="1:43" ht="18" customHeight="1" x14ac:dyDescent="0.25">
      <c r="A29" s="23"/>
      <c r="B29" s="211" t="s">
        <v>146</v>
      </c>
      <c r="C29" s="211"/>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32"/>
      <c r="AN29" s="24"/>
      <c r="AO29" s="24"/>
      <c r="AP29" s="24"/>
      <c r="AQ29" s="23"/>
    </row>
    <row r="30" spans="1:43" ht="14.25" customHeight="1" x14ac:dyDescent="0.25">
      <c r="A30" s="23"/>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N30" s="24"/>
      <c r="AO30" s="24"/>
      <c r="AP30" s="24"/>
      <c r="AQ30" s="23"/>
    </row>
    <row r="31" spans="1:43" ht="18" customHeight="1" x14ac:dyDescent="0.25">
      <c r="A31" s="23"/>
      <c r="B31" s="23"/>
      <c r="C31" s="28"/>
      <c r="D31" s="194" t="s">
        <v>24</v>
      </c>
      <c r="E31" s="195"/>
      <c r="F31" s="195"/>
      <c r="G31" s="195"/>
      <c r="H31" s="195"/>
      <c r="I31" s="195"/>
      <c r="J31" s="195"/>
      <c r="K31" s="195"/>
      <c r="L31" s="195"/>
      <c r="M31" s="195"/>
      <c r="N31" s="195"/>
      <c r="O31" s="195"/>
      <c r="P31" s="195"/>
      <c r="Q31" s="195"/>
      <c r="R31" s="195"/>
      <c r="S31" s="195"/>
      <c r="T31" s="196"/>
      <c r="U31" s="194" t="s">
        <v>33</v>
      </c>
      <c r="V31" s="195"/>
      <c r="W31" s="195"/>
      <c r="X31" s="195"/>
      <c r="Y31" s="196"/>
      <c r="Z31" s="197" t="s">
        <v>85</v>
      </c>
      <c r="AA31" s="198"/>
      <c r="AB31" s="198"/>
      <c r="AC31" s="199"/>
      <c r="AD31" s="206" t="s">
        <v>86</v>
      </c>
      <c r="AE31" s="207"/>
      <c r="AF31" s="207"/>
      <c r="AG31" s="207"/>
      <c r="AH31" s="207"/>
      <c r="AI31" s="208"/>
      <c r="AJ31" s="32"/>
      <c r="AK31" s="32"/>
      <c r="AL31" s="24"/>
      <c r="AM31" s="223" t="s">
        <v>60</v>
      </c>
      <c r="AN31" s="225" t="s">
        <v>2</v>
      </c>
      <c r="AO31" s="225" t="s">
        <v>3</v>
      </c>
      <c r="AP31" s="225" t="s">
        <v>4</v>
      </c>
      <c r="AQ31" s="23"/>
    </row>
    <row r="32" spans="1:43" ht="18" customHeight="1" x14ac:dyDescent="0.25">
      <c r="A32" s="23"/>
      <c r="B32" s="23"/>
      <c r="C32" s="28"/>
      <c r="D32" s="173" t="s">
        <v>25</v>
      </c>
      <c r="E32" s="174"/>
      <c r="F32" s="174"/>
      <c r="G32" s="174"/>
      <c r="H32" s="174"/>
      <c r="I32" s="174"/>
      <c r="J32" s="174"/>
      <c r="K32" s="174"/>
      <c r="L32" s="174"/>
      <c r="M32" s="174"/>
      <c r="N32" s="174"/>
      <c r="O32" s="174"/>
      <c r="P32" s="174"/>
      <c r="Q32" s="174"/>
      <c r="R32" s="174"/>
      <c r="S32" s="174"/>
      <c r="T32" s="175"/>
      <c r="U32" s="173" t="s">
        <v>84</v>
      </c>
      <c r="V32" s="174"/>
      <c r="W32" s="174"/>
      <c r="X32" s="174"/>
      <c r="Y32" s="175"/>
      <c r="Z32" s="197"/>
      <c r="AA32" s="198"/>
      <c r="AB32" s="198"/>
      <c r="AC32" s="199"/>
      <c r="AD32" s="206"/>
      <c r="AE32" s="207"/>
      <c r="AF32" s="207"/>
      <c r="AG32" s="207"/>
      <c r="AH32" s="207"/>
      <c r="AI32" s="208"/>
      <c r="AJ32" s="32"/>
      <c r="AK32" s="32"/>
      <c r="AL32" s="24"/>
      <c r="AM32" s="224"/>
      <c r="AN32" s="226"/>
      <c r="AO32" s="226"/>
      <c r="AP32" s="226"/>
      <c r="AQ32" s="23"/>
    </row>
    <row r="33" spans="1:43" ht="18" customHeight="1" x14ac:dyDescent="0.2">
      <c r="A33" s="23"/>
      <c r="B33" s="23"/>
      <c r="C33" s="35"/>
      <c r="D33" s="75" t="s">
        <v>147</v>
      </c>
      <c r="E33" s="76"/>
      <c r="F33" s="76"/>
      <c r="G33" s="76"/>
      <c r="H33" s="76"/>
      <c r="I33" s="76"/>
      <c r="J33" s="76"/>
      <c r="K33" s="76"/>
      <c r="L33" s="76"/>
      <c r="M33" s="77"/>
      <c r="N33" s="77"/>
      <c r="O33" s="77"/>
      <c r="P33" s="77"/>
      <c r="Q33" s="76"/>
      <c r="R33" s="76"/>
      <c r="S33" s="77"/>
      <c r="T33" s="36"/>
      <c r="U33" s="170"/>
      <c r="V33" s="171"/>
      <c r="W33" s="171"/>
      <c r="X33" s="171"/>
      <c r="Y33" s="172"/>
      <c r="Z33" s="148"/>
      <c r="AA33" s="149"/>
      <c r="AB33" s="149"/>
      <c r="AC33" s="150"/>
      <c r="AD33" s="148"/>
      <c r="AE33" s="149"/>
      <c r="AF33" s="149"/>
      <c r="AG33" s="149"/>
      <c r="AH33" s="149"/>
      <c r="AI33" s="150"/>
      <c r="AJ33" s="32"/>
      <c r="AK33" s="32"/>
      <c r="AL33" s="23"/>
      <c r="AM33" s="57" t="s">
        <v>61</v>
      </c>
      <c r="AN33" s="37"/>
      <c r="AO33" s="37"/>
      <c r="AP33" s="37"/>
      <c r="AQ33" s="23"/>
    </row>
    <row r="34" spans="1:43" ht="18" customHeight="1" x14ac:dyDescent="0.2">
      <c r="A34" s="23"/>
      <c r="B34" s="23"/>
      <c r="C34" s="35"/>
      <c r="D34" s="75" t="s">
        <v>26</v>
      </c>
      <c r="E34" s="76"/>
      <c r="F34" s="76"/>
      <c r="G34" s="76"/>
      <c r="H34" s="76"/>
      <c r="I34" s="76"/>
      <c r="J34" s="76"/>
      <c r="K34" s="76"/>
      <c r="L34" s="76"/>
      <c r="M34" s="76"/>
      <c r="N34" s="76"/>
      <c r="O34" s="76"/>
      <c r="P34" s="76"/>
      <c r="Q34" s="76"/>
      <c r="R34" s="76"/>
      <c r="S34" s="76"/>
      <c r="T34" s="30"/>
      <c r="U34" s="170"/>
      <c r="V34" s="171"/>
      <c r="W34" s="171"/>
      <c r="X34" s="171"/>
      <c r="Y34" s="172"/>
      <c r="Z34" s="148"/>
      <c r="AA34" s="149"/>
      <c r="AB34" s="149"/>
      <c r="AC34" s="150"/>
      <c r="AD34" s="148"/>
      <c r="AE34" s="149"/>
      <c r="AF34" s="149"/>
      <c r="AG34" s="149"/>
      <c r="AH34" s="149"/>
      <c r="AI34" s="150"/>
      <c r="AJ34" s="23"/>
      <c r="AK34" s="23"/>
      <c r="AL34" s="23"/>
      <c r="AM34" s="57" t="s">
        <v>2</v>
      </c>
      <c r="AN34" s="37"/>
      <c r="AO34" s="37"/>
      <c r="AP34" s="37"/>
      <c r="AQ34" s="23"/>
    </row>
    <row r="35" spans="1:43" ht="18" customHeight="1" x14ac:dyDescent="0.2">
      <c r="A35" s="23"/>
      <c r="B35" s="23"/>
      <c r="C35" s="35"/>
      <c r="D35" s="75" t="s">
        <v>115</v>
      </c>
      <c r="E35" s="76"/>
      <c r="F35" s="76"/>
      <c r="G35" s="76"/>
      <c r="H35" s="76"/>
      <c r="I35" s="76"/>
      <c r="J35" s="76"/>
      <c r="K35" s="76"/>
      <c r="L35" s="76"/>
      <c r="M35" s="76"/>
      <c r="N35" s="76"/>
      <c r="O35" s="76"/>
      <c r="P35" s="76"/>
      <c r="Q35" s="76"/>
      <c r="R35" s="76"/>
      <c r="S35" s="76"/>
      <c r="T35" s="30"/>
      <c r="U35" s="170"/>
      <c r="V35" s="171"/>
      <c r="W35" s="171"/>
      <c r="X35" s="171"/>
      <c r="Y35" s="172"/>
      <c r="Z35" s="154"/>
      <c r="AA35" s="149"/>
      <c r="AB35" s="149"/>
      <c r="AC35" s="150"/>
      <c r="AD35" s="148"/>
      <c r="AE35" s="149"/>
      <c r="AF35" s="149"/>
      <c r="AG35" s="149"/>
      <c r="AH35" s="149"/>
      <c r="AI35" s="150"/>
      <c r="AJ35" s="23"/>
      <c r="AK35" s="23"/>
      <c r="AL35" s="23"/>
      <c r="AM35" s="57" t="s">
        <v>61</v>
      </c>
      <c r="AN35" s="37"/>
      <c r="AO35" s="37"/>
      <c r="AP35" s="37"/>
      <c r="AQ35" s="23"/>
    </row>
    <row r="36" spans="1:43" ht="18" customHeight="1" x14ac:dyDescent="0.2">
      <c r="A36" s="23"/>
      <c r="B36" s="23"/>
      <c r="C36" s="35"/>
      <c r="D36" s="75" t="s">
        <v>148</v>
      </c>
      <c r="E36" s="76"/>
      <c r="F36" s="76"/>
      <c r="G36" s="76"/>
      <c r="H36" s="76"/>
      <c r="I36" s="76"/>
      <c r="J36" s="76"/>
      <c r="K36" s="76"/>
      <c r="L36" s="76"/>
      <c r="M36" s="76"/>
      <c r="N36" s="76"/>
      <c r="O36" s="76"/>
      <c r="P36" s="76"/>
      <c r="Q36" s="76"/>
      <c r="R36" s="76"/>
      <c r="S36" s="76"/>
      <c r="T36" s="30"/>
      <c r="U36" s="170"/>
      <c r="V36" s="171"/>
      <c r="W36" s="171"/>
      <c r="X36" s="171"/>
      <c r="Y36" s="172"/>
      <c r="Z36" s="148"/>
      <c r="AA36" s="149"/>
      <c r="AB36" s="149"/>
      <c r="AC36" s="150"/>
      <c r="AD36" s="148"/>
      <c r="AE36" s="149"/>
      <c r="AF36" s="149"/>
      <c r="AG36" s="149"/>
      <c r="AH36" s="149"/>
      <c r="AI36" s="150"/>
      <c r="AJ36" s="23"/>
      <c r="AK36" s="23"/>
      <c r="AL36" s="23"/>
      <c r="AM36" s="57" t="s">
        <v>61</v>
      </c>
      <c r="AN36" s="37"/>
      <c r="AO36" s="37"/>
      <c r="AP36" s="37"/>
      <c r="AQ36" s="23"/>
    </row>
    <row r="37" spans="1:43" ht="18" customHeight="1" x14ac:dyDescent="0.2">
      <c r="A37" s="23"/>
      <c r="B37" s="23"/>
      <c r="C37" s="35"/>
      <c r="D37" s="75" t="s">
        <v>149</v>
      </c>
      <c r="E37" s="76"/>
      <c r="F37" s="76"/>
      <c r="G37" s="76"/>
      <c r="H37" s="76"/>
      <c r="I37" s="76"/>
      <c r="J37" s="76"/>
      <c r="K37" s="76"/>
      <c r="L37" s="76"/>
      <c r="M37" s="76"/>
      <c r="N37" s="76"/>
      <c r="O37" s="76"/>
      <c r="P37" s="76"/>
      <c r="Q37" s="76"/>
      <c r="R37" s="76"/>
      <c r="S37" s="76"/>
      <c r="T37" s="30"/>
      <c r="U37" s="170"/>
      <c r="V37" s="171"/>
      <c r="W37" s="171"/>
      <c r="X37" s="171"/>
      <c r="Y37" s="172"/>
      <c r="Z37" s="148"/>
      <c r="AA37" s="149"/>
      <c r="AB37" s="149"/>
      <c r="AC37" s="150"/>
      <c r="AD37" s="148"/>
      <c r="AE37" s="149"/>
      <c r="AF37" s="149"/>
      <c r="AG37" s="149"/>
      <c r="AH37" s="149"/>
      <c r="AI37" s="150"/>
      <c r="AJ37" s="23"/>
      <c r="AK37" s="23"/>
      <c r="AL37" s="23"/>
      <c r="AM37" s="57" t="s">
        <v>2</v>
      </c>
      <c r="AN37" s="37"/>
      <c r="AO37" s="37"/>
      <c r="AP37" s="37"/>
      <c r="AQ37" s="23"/>
    </row>
    <row r="38" spans="1:43" ht="18" customHeight="1" x14ac:dyDescent="0.2">
      <c r="A38" s="23"/>
      <c r="B38" s="23"/>
      <c r="C38" s="35"/>
      <c r="D38" s="75" t="s">
        <v>150</v>
      </c>
      <c r="E38" s="76"/>
      <c r="F38" s="76"/>
      <c r="G38" s="76"/>
      <c r="H38" s="76"/>
      <c r="I38" s="76"/>
      <c r="J38" s="76"/>
      <c r="K38" s="76"/>
      <c r="L38" s="76"/>
      <c r="M38" s="76"/>
      <c r="N38" s="76"/>
      <c r="O38" s="76"/>
      <c r="P38" s="76"/>
      <c r="Q38" s="76"/>
      <c r="R38" s="76"/>
      <c r="S38" s="76"/>
      <c r="T38" s="30"/>
      <c r="U38" s="170"/>
      <c r="V38" s="171"/>
      <c r="W38" s="171"/>
      <c r="X38" s="171"/>
      <c r="Y38" s="172"/>
      <c r="Z38" s="154"/>
      <c r="AA38" s="149"/>
      <c r="AB38" s="149"/>
      <c r="AC38" s="150"/>
      <c r="AD38" s="148"/>
      <c r="AE38" s="149"/>
      <c r="AF38" s="149"/>
      <c r="AG38" s="149"/>
      <c r="AH38" s="149"/>
      <c r="AI38" s="150"/>
      <c r="AJ38" s="23"/>
      <c r="AK38" s="23"/>
      <c r="AL38" s="23"/>
      <c r="AM38" s="57" t="s">
        <v>61</v>
      </c>
      <c r="AN38" s="37"/>
      <c r="AO38" s="37"/>
      <c r="AP38" s="37"/>
      <c r="AQ38" s="23"/>
    </row>
    <row r="39" spans="1:43" ht="18" customHeight="1" x14ac:dyDescent="0.2">
      <c r="A39" s="23"/>
      <c r="B39" s="23"/>
      <c r="C39" s="35"/>
      <c r="D39" s="155" t="s">
        <v>179</v>
      </c>
      <c r="E39" s="156"/>
      <c r="F39" s="156"/>
      <c r="G39" s="156"/>
      <c r="H39" s="156"/>
      <c r="I39" s="156"/>
      <c r="J39" s="156"/>
      <c r="K39" s="156"/>
      <c r="L39" s="156"/>
      <c r="M39" s="156"/>
      <c r="N39" s="156"/>
      <c r="O39" s="156"/>
      <c r="P39" s="156"/>
      <c r="Q39" s="156"/>
      <c r="R39" s="156"/>
      <c r="S39" s="156"/>
      <c r="T39" s="157"/>
      <c r="U39" s="170"/>
      <c r="V39" s="171"/>
      <c r="W39" s="171"/>
      <c r="X39" s="171"/>
      <c r="Y39" s="172"/>
      <c r="Z39" s="154"/>
      <c r="AA39" s="149"/>
      <c r="AB39" s="149"/>
      <c r="AC39" s="150"/>
      <c r="AD39" s="148"/>
      <c r="AE39" s="149"/>
      <c r="AF39" s="149"/>
      <c r="AG39" s="149"/>
      <c r="AH39" s="149"/>
      <c r="AI39" s="150"/>
      <c r="AJ39" s="23"/>
      <c r="AK39" s="23"/>
      <c r="AL39" s="23"/>
      <c r="AM39" s="57" t="s">
        <v>61</v>
      </c>
      <c r="AN39" s="37"/>
      <c r="AO39" s="37"/>
      <c r="AP39" s="37"/>
      <c r="AQ39" s="23"/>
    </row>
    <row r="40" spans="1:43" ht="18" customHeight="1" x14ac:dyDescent="0.25">
      <c r="A40" s="23"/>
      <c r="B40" s="38"/>
      <c r="C40" s="38"/>
      <c r="D40" s="23"/>
      <c r="E40" s="24"/>
      <c r="F40" s="24"/>
      <c r="G40" s="24"/>
      <c r="H40" s="24"/>
      <c r="I40" s="24"/>
      <c r="J40" s="24"/>
      <c r="K40" s="24"/>
      <c r="L40" s="24"/>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N40" s="24"/>
      <c r="AO40" s="24"/>
      <c r="AP40" s="24"/>
      <c r="AQ40" s="23"/>
    </row>
    <row r="41" spans="1:43" ht="18" customHeight="1" x14ac:dyDescent="0.25">
      <c r="A41" s="23"/>
      <c r="B41" s="38"/>
      <c r="C41" s="38"/>
      <c r="D41" s="23"/>
      <c r="E41" s="24"/>
      <c r="F41" s="24"/>
      <c r="G41" s="24"/>
      <c r="H41" s="24"/>
      <c r="I41" s="24"/>
      <c r="J41" s="24"/>
      <c r="K41" s="24"/>
      <c r="L41" s="24"/>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N41" s="24"/>
      <c r="AO41" s="24"/>
      <c r="AP41" s="24"/>
      <c r="AQ41" s="23"/>
    </row>
    <row r="42" spans="1:43" ht="18" customHeight="1" x14ac:dyDescent="0.25">
      <c r="A42" s="23"/>
      <c r="B42" s="38"/>
      <c r="C42" s="38"/>
      <c r="D42" s="23"/>
      <c r="E42" s="24"/>
      <c r="F42" s="24"/>
      <c r="G42" s="24"/>
      <c r="H42" s="24"/>
      <c r="I42" s="24"/>
      <c r="J42" s="24"/>
      <c r="K42" s="24"/>
      <c r="L42" s="24"/>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N42" s="24"/>
      <c r="AO42" s="24"/>
      <c r="AP42" s="24"/>
      <c r="AQ42" s="23"/>
    </row>
    <row r="43" spans="1:43" ht="18" customHeight="1" thickBot="1" x14ac:dyDescent="0.3">
      <c r="A43" s="23"/>
      <c r="B43" s="23"/>
      <c r="C43" s="23"/>
      <c r="D43" s="158" t="s">
        <v>24</v>
      </c>
      <c r="E43" s="159"/>
      <c r="F43" s="159"/>
      <c r="G43" s="159"/>
      <c r="H43" s="159"/>
      <c r="I43" s="159"/>
      <c r="J43" s="159"/>
      <c r="K43" s="159"/>
      <c r="L43" s="159"/>
      <c r="M43" s="159"/>
      <c r="N43" s="159"/>
      <c r="O43" s="159"/>
      <c r="P43" s="159"/>
      <c r="Q43" s="159"/>
      <c r="R43" s="159"/>
      <c r="S43" s="159"/>
      <c r="T43" s="160"/>
      <c r="U43" s="158" t="s">
        <v>33</v>
      </c>
      <c r="V43" s="159"/>
      <c r="W43" s="159"/>
      <c r="X43" s="159"/>
      <c r="Y43" s="160"/>
      <c r="Z43" s="164" t="s">
        <v>85</v>
      </c>
      <c r="AA43" s="165"/>
      <c r="AB43" s="165"/>
      <c r="AC43" s="166"/>
      <c r="AD43" s="194" t="s">
        <v>86</v>
      </c>
      <c r="AE43" s="195"/>
      <c r="AF43" s="195"/>
      <c r="AG43" s="195"/>
      <c r="AH43" s="195"/>
      <c r="AI43" s="196"/>
      <c r="AJ43" s="23"/>
      <c r="AK43" s="23"/>
      <c r="AL43" s="23"/>
      <c r="AN43" s="24"/>
      <c r="AO43" s="24"/>
      <c r="AP43" s="24"/>
      <c r="AQ43" s="23"/>
    </row>
    <row r="44" spans="1:43" ht="18" customHeight="1" x14ac:dyDescent="0.25">
      <c r="A44" s="23"/>
      <c r="B44" s="23"/>
      <c r="C44" s="23"/>
      <c r="D44" s="173" t="s">
        <v>25</v>
      </c>
      <c r="E44" s="174"/>
      <c r="F44" s="174"/>
      <c r="G44" s="174"/>
      <c r="H44" s="174"/>
      <c r="I44" s="174"/>
      <c r="J44" s="174"/>
      <c r="K44" s="174"/>
      <c r="L44" s="174"/>
      <c r="M44" s="174"/>
      <c r="N44" s="174"/>
      <c r="O44" s="174"/>
      <c r="P44" s="174"/>
      <c r="Q44" s="174"/>
      <c r="R44" s="174"/>
      <c r="S44" s="174"/>
      <c r="T44" s="175"/>
      <c r="U44" s="161" t="s">
        <v>84</v>
      </c>
      <c r="V44" s="162"/>
      <c r="W44" s="162"/>
      <c r="X44" s="162"/>
      <c r="Y44" s="163"/>
      <c r="Z44" s="167"/>
      <c r="AA44" s="168"/>
      <c r="AB44" s="168"/>
      <c r="AC44" s="169"/>
      <c r="AD44" s="212"/>
      <c r="AE44" s="213"/>
      <c r="AF44" s="213"/>
      <c r="AG44" s="213"/>
      <c r="AH44" s="213"/>
      <c r="AI44" s="214"/>
      <c r="AJ44" s="23"/>
      <c r="AK44" s="23"/>
      <c r="AL44" s="23"/>
      <c r="AM44" s="58" t="s">
        <v>60</v>
      </c>
      <c r="AN44" s="39" t="s">
        <v>2</v>
      </c>
      <c r="AO44" s="39" t="s">
        <v>3</v>
      </c>
      <c r="AP44" s="40" t="s">
        <v>4</v>
      </c>
      <c r="AQ44" s="23"/>
    </row>
    <row r="45" spans="1:43" ht="18" customHeight="1" x14ac:dyDescent="0.25">
      <c r="A45" s="23"/>
      <c r="B45" s="23"/>
      <c r="C45" s="23"/>
      <c r="D45" s="155" t="s">
        <v>180</v>
      </c>
      <c r="E45" s="156"/>
      <c r="F45" s="156"/>
      <c r="G45" s="156"/>
      <c r="H45" s="156"/>
      <c r="I45" s="156"/>
      <c r="J45" s="156"/>
      <c r="K45" s="156"/>
      <c r="L45" s="156"/>
      <c r="M45" s="156"/>
      <c r="N45" s="156"/>
      <c r="O45" s="156"/>
      <c r="P45" s="156"/>
      <c r="Q45" s="156"/>
      <c r="R45" s="156"/>
      <c r="S45" s="156"/>
      <c r="T45" s="157"/>
      <c r="U45" s="148"/>
      <c r="V45" s="149"/>
      <c r="W45" s="149"/>
      <c r="X45" s="149"/>
      <c r="Y45" s="150"/>
      <c r="Z45" s="154"/>
      <c r="AA45" s="149"/>
      <c r="AB45" s="149"/>
      <c r="AC45" s="150"/>
      <c r="AD45" s="148"/>
      <c r="AE45" s="149"/>
      <c r="AF45" s="149"/>
      <c r="AG45" s="149"/>
      <c r="AH45" s="149"/>
      <c r="AI45" s="150"/>
      <c r="AJ45" s="23"/>
      <c r="AK45" s="23"/>
      <c r="AL45" s="23"/>
      <c r="AM45" s="111" t="s">
        <v>61</v>
      </c>
      <c r="AN45" s="112"/>
      <c r="AO45" s="112"/>
      <c r="AP45" s="112"/>
      <c r="AQ45" s="23"/>
    </row>
    <row r="46" spans="1:43" ht="18" customHeight="1" x14ac:dyDescent="0.25">
      <c r="A46" s="23"/>
      <c r="B46" s="23"/>
      <c r="C46" s="23"/>
      <c r="D46" s="75" t="s">
        <v>151</v>
      </c>
      <c r="E46" s="75"/>
      <c r="F46" s="76"/>
      <c r="G46" s="76"/>
      <c r="H46" s="76"/>
      <c r="I46" s="76"/>
      <c r="J46" s="76"/>
      <c r="K46" s="76"/>
      <c r="L46" s="76"/>
      <c r="M46" s="76"/>
      <c r="N46" s="76"/>
      <c r="O46" s="76"/>
      <c r="P46" s="76"/>
      <c r="Q46" s="76"/>
      <c r="R46" s="76"/>
      <c r="S46" s="76"/>
      <c r="T46" s="78"/>
      <c r="U46" s="148"/>
      <c r="V46" s="149"/>
      <c r="W46" s="149"/>
      <c r="X46" s="149"/>
      <c r="Y46" s="150"/>
      <c r="Z46" s="154"/>
      <c r="AA46" s="149"/>
      <c r="AB46" s="149"/>
      <c r="AC46" s="150"/>
      <c r="AD46" s="148"/>
      <c r="AE46" s="149"/>
      <c r="AF46" s="149"/>
      <c r="AG46" s="149"/>
      <c r="AH46" s="149"/>
      <c r="AI46" s="150"/>
      <c r="AJ46" s="23"/>
      <c r="AK46" s="23"/>
      <c r="AL46" s="23"/>
      <c r="AM46" s="59" t="s">
        <v>61</v>
      </c>
      <c r="AN46" s="37"/>
      <c r="AO46" s="37"/>
      <c r="AP46" s="37"/>
      <c r="AQ46" s="23"/>
    </row>
    <row r="47" spans="1:43" ht="18" customHeight="1" x14ac:dyDescent="0.25">
      <c r="A47" s="23"/>
      <c r="B47" s="23"/>
      <c r="C47" s="23"/>
      <c r="D47" s="75" t="s">
        <v>114</v>
      </c>
      <c r="E47" s="75"/>
      <c r="F47" s="76"/>
      <c r="G47" s="76"/>
      <c r="H47" s="76"/>
      <c r="I47" s="76"/>
      <c r="J47" s="76"/>
      <c r="K47" s="76"/>
      <c r="L47" s="76"/>
      <c r="M47" s="76"/>
      <c r="N47" s="76"/>
      <c r="O47" s="76"/>
      <c r="P47" s="76"/>
      <c r="Q47" s="76"/>
      <c r="R47" s="76"/>
      <c r="S47" s="76"/>
      <c r="T47" s="78"/>
      <c r="U47" s="148"/>
      <c r="V47" s="149"/>
      <c r="W47" s="149"/>
      <c r="X47" s="149"/>
      <c r="Y47" s="150"/>
      <c r="Z47" s="154"/>
      <c r="AA47" s="149"/>
      <c r="AB47" s="149"/>
      <c r="AC47" s="150"/>
      <c r="AD47" s="148"/>
      <c r="AE47" s="149"/>
      <c r="AF47" s="149"/>
      <c r="AG47" s="149"/>
      <c r="AH47" s="149"/>
      <c r="AI47" s="150"/>
      <c r="AJ47" s="23"/>
      <c r="AK47" s="23"/>
      <c r="AL47" s="23"/>
      <c r="AM47" s="59" t="s">
        <v>61</v>
      </c>
      <c r="AN47" s="37"/>
      <c r="AO47" s="37"/>
      <c r="AP47" s="37"/>
      <c r="AQ47" s="23"/>
    </row>
    <row r="48" spans="1:43" ht="18" customHeight="1" x14ac:dyDescent="0.25">
      <c r="A48" s="23"/>
      <c r="B48" s="23"/>
      <c r="C48" s="23"/>
      <c r="D48" s="75" t="s">
        <v>152</v>
      </c>
      <c r="E48" s="75"/>
      <c r="F48" s="76"/>
      <c r="G48" s="76"/>
      <c r="H48" s="76"/>
      <c r="I48" s="76"/>
      <c r="J48" s="76"/>
      <c r="K48" s="76"/>
      <c r="L48" s="76"/>
      <c r="M48" s="76"/>
      <c r="N48" s="76"/>
      <c r="O48" s="76"/>
      <c r="P48" s="76"/>
      <c r="Q48" s="76"/>
      <c r="R48" s="76"/>
      <c r="S48" s="76"/>
      <c r="T48" s="78"/>
      <c r="U48" s="148"/>
      <c r="V48" s="149"/>
      <c r="W48" s="149"/>
      <c r="X48" s="149"/>
      <c r="Y48" s="150"/>
      <c r="Z48" s="148"/>
      <c r="AA48" s="149"/>
      <c r="AB48" s="149"/>
      <c r="AC48" s="150"/>
      <c r="AD48" s="148"/>
      <c r="AE48" s="149"/>
      <c r="AF48" s="149"/>
      <c r="AG48" s="149"/>
      <c r="AH48" s="149"/>
      <c r="AI48" s="150"/>
      <c r="AJ48" s="23"/>
      <c r="AK48" s="23"/>
      <c r="AL48" s="23"/>
      <c r="AM48" s="59" t="s">
        <v>61</v>
      </c>
      <c r="AN48" s="37"/>
      <c r="AO48" s="37"/>
      <c r="AP48" s="37"/>
      <c r="AQ48" s="23"/>
    </row>
    <row r="49" spans="1:85" ht="18" customHeight="1" x14ac:dyDescent="0.25">
      <c r="A49" s="23"/>
      <c r="B49" s="23"/>
      <c r="C49" s="23"/>
      <c r="D49" s="75" t="s">
        <v>153</v>
      </c>
      <c r="E49" s="75"/>
      <c r="F49" s="76"/>
      <c r="G49" s="76"/>
      <c r="H49" s="76"/>
      <c r="I49" s="76"/>
      <c r="J49" s="76"/>
      <c r="K49" s="76"/>
      <c r="L49" s="76"/>
      <c r="M49" s="76"/>
      <c r="N49" s="76"/>
      <c r="O49" s="76"/>
      <c r="P49" s="76"/>
      <c r="Q49" s="76"/>
      <c r="R49" s="76"/>
      <c r="S49" s="76"/>
      <c r="T49" s="78"/>
      <c r="U49" s="148"/>
      <c r="V49" s="149"/>
      <c r="W49" s="149"/>
      <c r="X49" s="149"/>
      <c r="Y49" s="150"/>
      <c r="Z49" s="148"/>
      <c r="AA49" s="149"/>
      <c r="AB49" s="149"/>
      <c r="AC49" s="150"/>
      <c r="AD49" s="148"/>
      <c r="AE49" s="149"/>
      <c r="AF49" s="149"/>
      <c r="AG49" s="149"/>
      <c r="AH49" s="149"/>
      <c r="AI49" s="150"/>
      <c r="AJ49" s="23"/>
      <c r="AK49" s="23"/>
      <c r="AL49" s="23"/>
      <c r="AM49" s="59" t="s">
        <v>61</v>
      </c>
      <c r="AN49" s="37"/>
      <c r="AO49" s="37"/>
      <c r="AP49" s="37"/>
      <c r="AQ49" s="23"/>
    </row>
    <row r="50" spans="1:85" ht="18" customHeight="1" x14ac:dyDescent="0.25">
      <c r="A50" s="23"/>
      <c r="B50" s="23"/>
      <c r="C50" s="41"/>
      <c r="D50" s="75" t="s">
        <v>34</v>
      </c>
      <c r="E50" s="75"/>
      <c r="F50" s="76"/>
      <c r="G50" s="76"/>
      <c r="H50" s="76"/>
      <c r="I50" s="76"/>
      <c r="J50" s="76"/>
      <c r="K50" s="76"/>
      <c r="L50" s="76"/>
      <c r="M50" s="76"/>
      <c r="N50" s="76"/>
      <c r="O50" s="76"/>
      <c r="P50" s="76"/>
      <c r="Q50" s="76"/>
      <c r="R50" s="76"/>
      <c r="S50" s="76"/>
      <c r="T50" s="78"/>
      <c r="U50" s="148"/>
      <c r="V50" s="149"/>
      <c r="W50" s="149"/>
      <c r="X50" s="149"/>
      <c r="Y50" s="150"/>
      <c r="Z50" s="154"/>
      <c r="AA50" s="149"/>
      <c r="AB50" s="149"/>
      <c r="AC50" s="150"/>
      <c r="AD50" s="148"/>
      <c r="AE50" s="149"/>
      <c r="AF50" s="149"/>
      <c r="AG50" s="149"/>
      <c r="AH50" s="149"/>
      <c r="AI50" s="150"/>
      <c r="AJ50" s="23"/>
      <c r="AK50" s="23"/>
      <c r="AL50" s="23"/>
      <c r="AM50" s="59" t="s">
        <v>61</v>
      </c>
      <c r="AN50" s="37"/>
      <c r="AO50" s="37"/>
      <c r="AP50" s="37"/>
      <c r="AQ50" s="23"/>
    </row>
    <row r="51" spans="1:85" ht="18" customHeight="1" x14ac:dyDescent="0.25">
      <c r="A51" s="23"/>
      <c r="B51" s="24"/>
      <c r="C51" s="24"/>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N51" s="24"/>
      <c r="AO51" s="24"/>
      <c r="AP51" s="24"/>
      <c r="AQ51" s="23"/>
    </row>
    <row r="52" spans="1:85" ht="18" customHeight="1" x14ac:dyDescent="0.25">
      <c r="A52" s="23"/>
      <c r="B52" s="24"/>
      <c r="C52" s="24"/>
      <c r="D52" s="23"/>
      <c r="E52" s="181" t="s">
        <v>27</v>
      </c>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23"/>
      <c r="AD52" s="23"/>
      <c r="AE52" s="23"/>
      <c r="AF52" s="23"/>
      <c r="AG52" s="23"/>
      <c r="AH52" s="23"/>
      <c r="AI52" s="23"/>
      <c r="AJ52" s="23"/>
      <c r="AK52" s="23"/>
      <c r="AL52" s="23"/>
      <c r="AN52" s="24"/>
      <c r="AO52" s="24"/>
      <c r="AP52" s="24"/>
      <c r="AQ52" s="23"/>
    </row>
    <row r="53" spans="1:85" ht="18" customHeight="1" x14ac:dyDescent="0.25">
      <c r="A53" s="23"/>
      <c r="B53" s="28"/>
      <c r="C53" s="31"/>
      <c r="D53" s="31"/>
      <c r="E53" s="181" t="s">
        <v>18</v>
      </c>
      <c r="F53" s="181"/>
      <c r="G53" s="181"/>
      <c r="H53" s="181"/>
      <c r="I53" s="181"/>
      <c r="J53" s="181"/>
      <c r="K53" s="181" t="s">
        <v>15</v>
      </c>
      <c r="L53" s="181"/>
      <c r="M53" s="181"/>
      <c r="N53" s="187" t="s">
        <v>28</v>
      </c>
      <c r="O53" s="187"/>
      <c r="P53" s="187"/>
      <c r="Q53" s="187" t="s">
        <v>7</v>
      </c>
      <c r="R53" s="187"/>
      <c r="S53" s="187"/>
      <c r="T53" s="181" t="s">
        <v>16</v>
      </c>
      <c r="U53" s="181"/>
      <c r="V53" s="181"/>
      <c r="W53" s="187" t="s">
        <v>29</v>
      </c>
      <c r="X53" s="187"/>
      <c r="Y53" s="187"/>
      <c r="Z53" s="187" t="s">
        <v>29</v>
      </c>
      <c r="AA53" s="187"/>
      <c r="AB53" s="187"/>
      <c r="AC53" s="24"/>
      <c r="AD53" s="24"/>
      <c r="AE53" s="24"/>
      <c r="AF53" s="24"/>
      <c r="AG53" s="24"/>
      <c r="AH53" s="24"/>
      <c r="AI53" s="24"/>
      <c r="AJ53" s="24"/>
      <c r="AK53" s="24"/>
      <c r="AL53" s="23"/>
      <c r="AN53" s="24"/>
      <c r="AO53" s="24"/>
      <c r="AP53" s="24"/>
      <c r="AQ53" s="23"/>
    </row>
    <row r="54" spans="1:85" ht="18" customHeight="1" x14ac:dyDescent="0.25">
      <c r="A54" s="23"/>
      <c r="B54" s="28"/>
      <c r="C54" s="31"/>
      <c r="D54" s="31"/>
      <c r="E54" s="181"/>
      <c r="F54" s="181"/>
      <c r="G54" s="181"/>
      <c r="H54" s="181"/>
      <c r="I54" s="181"/>
      <c r="J54" s="181"/>
      <c r="K54" s="181"/>
      <c r="L54" s="181"/>
      <c r="M54" s="181"/>
      <c r="N54" s="189" t="s">
        <v>15</v>
      </c>
      <c r="O54" s="189"/>
      <c r="P54" s="189"/>
      <c r="Q54" s="189" t="s">
        <v>17</v>
      </c>
      <c r="R54" s="189"/>
      <c r="S54" s="189"/>
      <c r="T54" s="181"/>
      <c r="U54" s="181"/>
      <c r="V54" s="181"/>
      <c r="W54" s="189" t="s">
        <v>30</v>
      </c>
      <c r="X54" s="189"/>
      <c r="Y54" s="189"/>
      <c r="Z54" s="189" t="s">
        <v>31</v>
      </c>
      <c r="AA54" s="189"/>
      <c r="AB54" s="189"/>
      <c r="AC54" s="24"/>
      <c r="AD54" s="24"/>
      <c r="AE54" s="24"/>
      <c r="AF54" s="24"/>
      <c r="AG54" s="24"/>
      <c r="AH54" s="24"/>
      <c r="AI54" s="24"/>
      <c r="AJ54" s="24"/>
      <c r="AK54" s="24"/>
      <c r="AL54" s="23"/>
      <c r="AN54" s="24"/>
      <c r="AO54" s="24"/>
      <c r="AP54" s="24"/>
      <c r="AQ54" s="23"/>
    </row>
    <row r="55" spans="1:85" ht="18" customHeight="1" x14ac:dyDescent="0.25">
      <c r="A55" s="23"/>
      <c r="B55" s="28"/>
      <c r="C55" s="31"/>
      <c r="D55" s="31"/>
      <c r="E55" s="182" t="s">
        <v>5</v>
      </c>
      <c r="F55" s="182"/>
      <c r="G55" s="182"/>
      <c r="H55" s="182"/>
      <c r="I55" s="182"/>
      <c r="J55" s="182"/>
      <c r="K55" s="177">
        <f>AN33+AN35+AN36+AN38+AN46+AN47+AN48+AN49+AN50+AN39</f>
        <v>0</v>
      </c>
      <c r="L55" s="177"/>
      <c r="M55" s="177"/>
      <c r="N55" s="177">
        <f>AO33+AO35+AO36+AO38+AO46+AO47+AO48+AO49+AO50+AO39</f>
        <v>0</v>
      </c>
      <c r="O55" s="177"/>
      <c r="P55" s="177"/>
      <c r="Q55" s="177">
        <f>AP33+AP35+AP36+AP38+AP46+AP47+AP48+AP49+AP50+AP39</f>
        <v>0</v>
      </c>
      <c r="R55" s="177"/>
      <c r="S55" s="177"/>
      <c r="T55" s="191">
        <v>10</v>
      </c>
      <c r="U55" s="192"/>
      <c r="V55" s="193"/>
      <c r="W55" s="177">
        <f>K55/T55*100</f>
        <v>0</v>
      </c>
      <c r="X55" s="177"/>
      <c r="Y55" s="177"/>
      <c r="Z55" s="177">
        <f>W55/100*60</f>
        <v>0</v>
      </c>
      <c r="AA55" s="177"/>
      <c r="AB55" s="177"/>
      <c r="AC55" s="24"/>
      <c r="AD55" s="24"/>
      <c r="AE55" s="24"/>
      <c r="AF55" s="24"/>
      <c r="AG55" s="24"/>
      <c r="AH55" s="24"/>
      <c r="AI55" s="24"/>
      <c r="AJ55" s="24"/>
      <c r="AK55" s="24"/>
      <c r="AL55" s="23"/>
      <c r="AN55" s="24"/>
      <c r="AO55" s="24"/>
      <c r="AP55" s="24"/>
      <c r="AQ55" s="23"/>
    </row>
    <row r="56" spans="1:85" ht="18" customHeight="1" x14ac:dyDescent="0.25">
      <c r="A56" s="23"/>
      <c r="B56" s="28"/>
      <c r="C56" s="31"/>
      <c r="D56" s="31"/>
      <c r="E56" s="182" t="s">
        <v>13</v>
      </c>
      <c r="F56" s="182"/>
      <c r="G56" s="182"/>
      <c r="H56" s="182"/>
      <c r="I56" s="182"/>
      <c r="J56" s="182"/>
      <c r="K56" s="177">
        <v>0</v>
      </c>
      <c r="L56" s="177"/>
      <c r="M56" s="177"/>
      <c r="N56" s="177">
        <v>0</v>
      </c>
      <c r="O56" s="177"/>
      <c r="P56" s="177"/>
      <c r="Q56" s="177">
        <v>0</v>
      </c>
      <c r="R56" s="177"/>
      <c r="S56" s="177"/>
      <c r="T56" s="177">
        <v>0</v>
      </c>
      <c r="U56" s="177"/>
      <c r="V56" s="177"/>
      <c r="W56" s="177">
        <v>0</v>
      </c>
      <c r="X56" s="177"/>
      <c r="Y56" s="177"/>
      <c r="Z56" s="177">
        <v>30</v>
      </c>
      <c r="AA56" s="177"/>
      <c r="AB56" s="177"/>
      <c r="AC56" s="24"/>
      <c r="AD56" s="24"/>
      <c r="AE56" s="24"/>
      <c r="AF56" s="24"/>
      <c r="AG56" s="24"/>
      <c r="AH56" s="24"/>
      <c r="AI56" s="24"/>
      <c r="AJ56" s="24"/>
      <c r="AK56" s="24"/>
      <c r="AL56" s="23"/>
      <c r="AN56" s="24"/>
      <c r="AO56" s="24"/>
      <c r="AP56" s="24"/>
      <c r="AQ56" s="23"/>
    </row>
    <row r="57" spans="1:85" ht="18" customHeight="1" x14ac:dyDescent="0.25">
      <c r="A57" s="23"/>
      <c r="B57" s="28"/>
      <c r="C57" s="31"/>
      <c r="D57" s="31"/>
      <c r="E57" s="182" t="s">
        <v>14</v>
      </c>
      <c r="F57" s="182"/>
      <c r="G57" s="182"/>
      <c r="H57" s="182"/>
      <c r="I57" s="182"/>
      <c r="J57" s="182"/>
      <c r="K57" s="177">
        <f>AN12+AN22+AN34+AN37</f>
        <v>0</v>
      </c>
      <c r="L57" s="177"/>
      <c r="M57" s="177"/>
      <c r="N57" s="177">
        <f>AO12+AO22+AO34+AO37</f>
        <v>0</v>
      </c>
      <c r="O57" s="177"/>
      <c r="P57" s="177"/>
      <c r="Q57" s="177">
        <f>AP12+AP22+AP34+AP37+AP39+AP45</f>
        <v>0</v>
      </c>
      <c r="R57" s="177"/>
      <c r="S57" s="177"/>
      <c r="T57" s="177">
        <v>4</v>
      </c>
      <c r="U57" s="177"/>
      <c r="V57" s="177"/>
      <c r="W57" s="177">
        <f>K57/T57*100</f>
        <v>0</v>
      </c>
      <c r="X57" s="177"/>
      <c r="Y57" s="177"/>
      <c r="Z57" s="177">
        <f>W57/100*10</f>
        <v>0</v>
      </c>
      <c r="AA57" s="177"/>
      <c r="AB57" s="177"/>
      <c r="AC57" s="24"/>
      <c r="AD57" s="24"/>
      <c r="AE57" s="24"/>
      <c r="AF57" s="24"/>
      <c r="AG57" s="24"/>
      <c r="AH57" s="24"/>
      <c r="AI57" s="24"/>
      <c r="AJ57" s="24"/>
      <c r="AK57" s="24"/>
      <c r="AL57" s="23"/>
      <c r="AN57" s="24"/>
      <c r="AO57" s="24"/>
      <c r="AP57" s="24"/>
      <c r="AQ57" s="23"/>
    </row>
    <row r="58" spans="1:85" ht="18" customHeight="1" x14ac:dyDescent="0.25">
      <c r="A58" s="23"/>
      <c r="B58" s="28"/>
      <c r="C58" s="31"/>
      <c r="D58" s="31"/>
      <c r="E58" s="183" t="s">
        <v>16</v>
      </c>
      <c r="F58" s="183"/>
      <c r="G58" s="183"/>
      <c r="H58" s="183"/>
      <c r="I58" s="183"/>
      <c r="J58" s="183"/>
      <c r="K58" s="183">
        <f>SUM(K55:K57)</f>
        <v>0</v>
      </c>
      <c r="L58" s="183"/>
      <c r="M58" s="183"/>
      <c r="N58" s="183">
        <f>SUM(N55:N57)</f>
        <v>0</v>
      </c>
      <c r="O58" s="183"/>
      <c r="P58" s="183"/>
      <c r="Q58" s="183">
        <f>SUM(Q55:Q57)</f>
        <v>0</v>
      </c>
      <c r="R58" s="183"/>
      <c r="S58" s="183"/>
      <c r="T58" s="177">
        <f>SUM(T55:T57)</f>
        <v>14</v>
      </c>
      <c r="U58" s="177"/>
      <c r="V58" s="177"/>
      <c r="W58" s="177">
        <f>K58/T58*100</f>
        <v>0</v>
      </c>
      <c r="X58" s="177"/>
      <c r="Y58" s="177"/>
      <c r="Z58" s="177">
        <f>SUM(Z55:Z57)</f>
        <v>30</v>
      </c>
      <c r="AA58" s="177"/>
      <c r="AB58" s="177"/>
      <c r="AC58" s="24"/>
      <c r="AD58" s="24"/>
      <c r="AE58" s="24"/>
      <c r="AF58" s="24"/>
      <c r="AG58" s="24"/>
      <c r="AH58" s="24"/>
      <c r="AI58" s="24"/>
      <c r="AJ58" s="24"/>
      <c r="AK58" s="24"/>
      <c r="AL58" s="23"/>
      <c r="AN58" s="24"/>
      <c r="AO58" s="24"/>
      <c r="AP58" s="24"/>
      <c r="AQ58" s="23"/>
    </row>
    <row r="59" spans="1:85" ht="18" customHeight="1" x14ac:dyDescent="0.25">
      <c r="A59" s="23"/>
      <c r="B59" s="28"/>
      <c r="C59" s="42"/>
      <c r="D59" s="42"/>
      <c r="E59" s="43"/>
      <c r="F59" s="43"/>
      <c r="G59" s="43"/>
      <c r="H59" s="43"/>
      <c r="I59" s="44"/>
      <c r="J59" s="4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3"/>
      <c r="AN59" s="24"/>
      <c r="AO59" s="24"/>
      <c r="AP59" s="24"/>
      <c r="AQ59" s="23"/>
    </row>
    <row r="60" spans="1:85" ht="18" customHeight="1" x14ac:dyDescent="0.25">
      <c r="A60" s="23"/>
      <c r="B60" s="209" t="s">
        <v>154</v>
      </c>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5"/>
      <c r="AM60" s="60"/>
      <c r="AN60" s="25"/>
      <c r="AO60" s="25"/>
      <c r="AP60" s="25"/>
      <c r="AQ60" s="23"/>
    </row>
    <row r="61" spans="1:85" ht="33" customHeight="1" x14ac:dyDescent="0.25">
      <c r="A61" s="23"/>
      <c r="B61" s="217" t="s">
        <v>141</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3"/>
      <c r="AM61" s="3"/>
      <c r="AN61" s="23"/>
      <c r="AO61" s="23"/>
      <c r="AP61" s="23"/>
      <c r="AQ61" s="23"/>
      <c r="AY61" s="23"/>
      <c r="AZ61" s="2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row>
    <row r="62" spans="1:85" ht="18" customHeight="1" x14ac:dyDescent="0.25">
      <c r="A62" s="23"/>
      <c r="B62" s="42" t="s">
        <v>142</v>
      </c>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3"/>
      <c r="AM62" s="61"/>
      <c r="AN62" s="27"/>
      <c r="AO62" s="27"/>
      <c r="AP62" s="27"/>
      <c r="AQ62" s="23"/>
      <c r="AY62" s="23"/>
      <c r="AZ62" s="2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row>
    <row r="63" spans="1:85" ht="18" customHeight="1" x14ac:dyDescent="0.25">
      <c r="A63" s="23"/>
      <c r="B63" s="23"/>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3"/>
      <c r="AM63" s="56" t="s">
        <v>60</v>
      </c>
      <c r="AN63" s="29" t="s">
        <v>2</v>
      </c>
      <c r="AO63" s="29" t="s">
        <v>3</v>
      </c>
      <c r="AP63" s="29" t="s">
        <v>4</v>
      </c>
      <c r="AQ63" s="23"/>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row>
    <row r="64" spans="1:85" ht="18" customHeight="1" x14ac:dyDescent="0.25">
      <c r="A64" s="23"/>
      <c r="B64" s="34" t="s">
        <v>143</v>
      </c>
      <c r="C64" s="31"/>
      <c r="D64" s="31"/>
      <c r="E64" s="31"/>
      <c r="F64" s="31"/>
      <c r="G64" s="31"/>
      <c r="H64" s="31"/>
      <c r="I64" s="31"/>
      <c r="J64" s="31"/>
      <c r="K64" s="31"/>
      <c r="L64" s="31"/>
      <c r="M64" s="31"/>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57" t="s">
        <v>61</v>
      </c>
      <c r="AN64" s="37"/>
      <c r="AO64" s="37"/>
      <c r="AP64" s="37"/>
      <c r="AQ64" s="23"/>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114"/>
      <c r="BX64" s="114"/>
      <c r="BY64" s="114"/>
      <c r="BZ64" s="114"/>
      <c r="CA64" s="114"/>
      <c r="CB64" s="114"/>
      <c r="CC64" s="114"/>
      <c r="CD64" s="114"/>
      <c r="CE64" s="114"/>
      <c r="CF64" s="114"/>
      <c r="CG64" s="114"/>
    </row>
    <row r="65" spans="1:85" ht="18" customHeight="1" x14ac:dyDescent="0.25">
      <c r="A65" s="23"/>
      <c r="B65" s="34" t="s">
        <v>123</v>
      </c>
      <c r="C65" s="31"/>
      <c r="D65" s="31"/>
      <c r="E65" s="31"/>
      <c r="F65" s="31"/>
      <c r="G65" s="31"/>
      <c r="H65" s="31"/>
      <c r="I65" s="31"/>
      <c r="J65" s="31"/>
      <c r="K65" s="31"/>
      <c r="L65" s="31"/>
      <c r="M65" s="31"/>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57" t="s">
        <v>61</v>
      </c>
      <c r="AN65" s="37"/>
      <c r="AO65" s="37"/>
      <c r="AP65" s="37"/>
      <c r="AQ65" s="23"/>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row>
    <row r="66" spans="1:85" ht="18" customHeight="1" x14ac:dyDescent="0.25">
      <c r="A66" s="23"/>
      <c r="B66" s="34" t="s">
        <v>182</v>
      </c>
      <c r="C66" s="31"/>
      <c r="D66" s="31"/>
      <c r="E66" s="31"/>
      <c r="F66" s="31"/>
      <c r="G66" s="31"/>
      <c r="H66" s="31"/>
      <c r="I66" s="31"/>
      <c r="J66" s="31"/>
      <c r="K66" s="31"/>
      <c r="L66" s="31"/>
      <c r="M66" s="31"/>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57" t="s">
        <v>61</v>
      </c>
      <c r="AN66" s="37"/>
      <c r="AO66" s="37"/>
      <c r="AP66" s="37"/>
      <c r="AQ66" s="23"/>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row>
    <row r="67" spans="1:85" ht="18" customHeight="1" x14ac:dyDescent="0.25">
      <c r="A67" s="23"/>
      <c r="B67" s="34" t="s">
        <v>181</v>
      </c>
      <c r="C67" s="103"/>
      <c r="D67" s="103"/>
      <c r="E67" s="103"/>
      <c r="F67" s="103"/>
      <c r="G67" s="103"/>
      <c r="H67" s="103"/>
      <c r="I67" s="103"/>
      <c r="J67" s="103"/>
      <c r="K67" s="103"/>
      <c r="L67" s="103"/>
      <c r="M67" s="103"/>
      <c r="N67" s="35"/>
      <c r="O67" s="35"/>
      <c r="P67" s="35"/>
      <c r="Q67" s="35"/>
      <c r="R67" s="35"/>
      <c r="S67" s="35"/>
      <c r="T67" s="35"/>
      <c r="U67" s="35"/>
      <c r="V67" s="35"/>
      <c r="W67" s="35"/>
      <c r="X67" s="35"/>
      <c r="Y67" s="35"/>
      <c r="Z67" s="35"/>
      <c r="AA67" s="35"/>
      <c r="AB67" s="35"/>
      <c r="AC67" s="35"/>
      <c r="AD67" s="35"/>
      <c r="AE67" s="35"/>
      <c r="AF67" s="35"/>
      <c r="AG67" s="35"/>
      <c r="AH67" s="35"/>
      <c r="AI67" s="23"/>
      <c r="AJ67" s="23"/>
      <c r="AK67" s="23"/>
      <c r="AL67" s="23"/>
      <c r="AM67" s="57" t="s">
        <v>61</v>
      </c>
      <c r="AN67" s="37"/>
      <c r="AO67" s="37"/>
      <c r="AP67" s="37"/>
      <c r="AQ67" s="23"/>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180"/>
      <c r="CA67" s="180"/>
      <c r="CB67" s="180"/>
      <c r="CC67" s="180"/>
      <c r="CD67" s="180"/>
      <c r="CE67" s="180"/>
      <c r="CF67" s="180"/>
      <c r="CG67" s="180"/>
    </row>
    <row r="68" spans="1:85" ht="18" customHeight="1" x14ac:dyDescent="0.25">
      <c r="A68" s="23"/>
      <c r="B68" s="79" t="s">
        <v>183</v>
      </c>
      <c r="C68" s="80"/>
      <c r="D68" s="80"/>
      <c r="E68" s="81"/>
      <c r="F68" s="82"/>
      <c r="G68" s="81"/>
      <c r="H68" s="82"/>
      <c r="I68" s="81"/>
      <c r="J68" s="81"/>
      <c r="K68" s="82"/>
      <c r="L68" s="82"/>
      <c r="M68" s="82"/>
      <c r="N68" s="83"/>
      <c r="O68" s="83"/>
      <c r="P68" s="83"/>
      <c r="Q68" s="83"/>
      <c r="R68" s="83"/>
      <c r="S68" s="84"/>
      <c r="T68" s="84"/>
      <c r="U68" s="84"/>
      <c r="V68" s="84"/>
      <c r="W68" s="84"/>
      <c r="X68" s="84"/>
      <c r="Y68" s="84"/>
      <c r="Z68" s="84"/>
      <c r="AA68" s="32"/>
      <c r="AB68" s="32"/>
      <c r="AC68" s="32"/>
      <c r="AD68" s="32"/>
      <c r="AE68" s="32"/>
      <c r="AF68" s="32"/>
      <c r="AG68" s="32"/>
      <c r="AH68" s="32"/>
      <c r="AI68" s="32"/>
      <c r="AJ68" s="32"/>
      <c r="AK68" s="32"/>
      <c r="AL68" s="23"/>
      <c r="AM68" s="57" t="s">
        <v>61</v>
      </c>
      <c r="AN68" s="37"/>
      <c r="AO68" s="37"/>
      <c r="AP68" s="37"/>
      <c r="AQ68" s="23"/>
      <c r="AY68" s="180"/>
      <c r="AZ68" s="180"/>
      <c r="BA68" s="180"/>
      <c r="BB68" s="180"/>
      <c r="BC68" s="180"/>
      <c r="BD68" s="180"/>
      <c r="BE68" s="180"/>
      <c r="BF68" s="180"/>
      <c r="BG68" s="180"/>
      <c r="BH68" s="180"/>
      <c r="BI68" s="180"/>
      <c r="BJ68" s="180"/>
      <c r="BK68" s="180"/>
      <c r="BL68" s="180"/>
      <c r="BM68" s="180"/>
      <c r="BN68" s="180"/>
      <c r="BO68" s="180"/>
      <c r="BP68" s="180"/>
      <c r="BQ68" s="180"/>
      <c r="BR68" s="180"/>
      <c r="BS68" s="180"/>
      <c r="BT68" s="180"/>
      <c r="BU68" s="180"/>
      <c r="BV68" s="180"/>
      <c r="BW68" s="180"/>
      <c r="BX68" s="180"/>
      <c r="BY68" s="180"/>
      <c r="BZ68" s="180"/>
      <c r="CA68" s="180"/>
      <c r="CB68" s="180"/>
      <c r="CC68" s="180"/>
      <c r="CD68" s="180"/>
      <c r="CE68" s="180"/>
      <c r="CF68" s="180"/>
      <c r="CG68" s="180"/>
    </row>
    <row r="69" spans="1:85" ht="18" customHeight="1" x14ac:dyDescent="0.25">
      <c r="A69" s="23"/>
      <c r="B69" s="79" t="s">
        <v>184</v>
      </c>
      <c r="C69" s="80"/>
      <c r="D69" s="80"/>
      <c r="E69" s="81"/>
      <c r="F69" s="82"/>
      <c r="G69" s="81"/>
      <c r="H69" s="82"/>
      <c r="I69" s="81"/>
      <c r="J69" s="81"/>
      <c r="K69" s="82"/>
      <c r="L69" s="82"/>
      <c r="M69" s="82"/>
      <c r="N69" s="83"/>
      <c r="O69" s="83"/>
      <c r="P69" s="83"/>
      <c r="Q69" s="83"/>
      <c r="R69" s="83"/>
      <c r="S69" s="84"/>
      <c r="T69" s="84"/>
      <c r="U69" s="84"/>
      <c r="V69" s="84"/>
      <c r="W69" s="84"/>
      <c r="X69" s="84"/>
      <c r="Y69" s="84"/>
      <c r="Z69" s="84"/>
      <c r="AA69" s="32"/>
      <c r="AB69" s="32"/>
      <c r="AC69" s="32"/>
      <c r="AD69" s="32"/>
      <c r="AE69" s="32"/>
      <c r="AF69" s="32"/>
      <c r="AG69" s="32"/>
      <c r="AH69" s="32"/>
      <c r="AI69" s="32"/>
      <c r="AJ69" s="32"/>
      <c r="AK69" s="32"/>
      <c r="AL69" s="23"/>
      <c r="AM69" s="57" t="s">
        <v>61</v>
      </c>
      <c r="AN69" s="37"/>
      <c r="AO69" s="37"/>
      <c r="AP69" s="37"/>
      <c r="AQ69" s="23"/>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row>
    <row r="70" spans="1:85" ht="18" customHeight="1" x14ac:dyDescent="0.25">
      <c r="A70" s="23"/>
      <c r="B70" s="45"/>
      <c r="C70" s="46"/>
      <c r="D70" s="46"/>
      <c r="E70" s="23"/>
      <c r="F70" s="31"/>
      <c r="G70" s="23"/>
      <c r="H70" s="31"/>
      <c r="I70" s="23"/>
      <c r="J70" s="23"/>
      <c r="K70" s="31"/>
      <c r="L70" s="31"/>
      <c r="M70" s="31"/>
      <c r="N70" s="24"/>
      <c r="O70" s="24"/>
      <c r="P70" s="24"/>
      <c r="Q70" s="24"/>
      <c r="R70" s="24"/>
      <c r="S70" s="32"/>
      <c r="T70" s="32"/>
      <c r="U70" s="32"/>
      <c r="V70" s="32"/>
      <c r="W70" s="32"/>
      <c r="X70" s="32"/>
      <c r="Y70" s="32"/>
      <c r="Z70" s="32"/>
      <c r="AA70" s="32"/>
      <c r="AB70" s="32"/>
      <c r="AC70" s="32"/>
      <c r="AD70" s="32"/>
      <c r="AE70" s="32"/>
      <c r="AF70" s="32"/>
      <c r="AG70" s="32"/>
      <c r="AH70" s="32"/>
      <c r="AI70" s="32"/>
      <c r="AJ70" s="32"/>
      <c r="AK70" s="32"/>
      <c r="AL70" s="23"/>
      <c r="AM70" s="62"/>
      <c r="AN70" s="24"/>
      <c r="AO70" s="24"/>
      <c r="AP70" s="24"/>
      <c r="AQ70" s="23"/>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row>
    <row r="71" spans="1:85" ht="18" customHeight="1" x14ac:dyDescent="0.25">
      <c r="A71" s="23"/>
      <c r="B71" s="45"/>
      <c r="C71" s="46"/>
      <c r="D71" s="46"/>
      <c r="E71" s="23"/>
      <c r="F71" s="31"/>
      <c r="G71" s="23"/>
      <c r="H71" s="31"/>
      <c r="I71" s="23"/>
      <c r="J71" s="23"/>
      <c r="K71" s="31"/>
      <c r="L71" s="31"/>
      <c r="M71" s="31"/>
      <c r="N71" s="24"/>
      <c r="O71" s="24"/>
      <c r="P71" s="24"/>
      <c r="Q71" s="24"/>
      <c r="R71" s="24"/>
      <c r="S71" s="32"/>
      <c r="T71" s="32"/>
      <c r="U71" s="32"/>
      <c r="V71" s="32"/>
      <c r="W71" s="32"/>
      <c r="X71" s="32"/>
      <c r="Y71" s="32"/>
      <c r="Z71" s="32"/>
      <c r="AA71" s="32"/>
      <c r="AB71" s="32"/>
      <c r="AC71" s="32"/>
      <c r="AD71" s="32"/>
      <c r="AE71" s="32"/>
      <c r="AF71" s="32"/>
      <c r="AG71" s="32"/>
      <c r="AH71" s="32"/>
      <c r="AI71" s="32"/>
      <c r="AJ71" s="32"/>
      <c r="AK71" s="32"/>
      <c r="AL71" s="23"/>
      <c r="AM71" s="62"/>
      <c r="AN71" s="24"/>
      <c r="AO71" s="24"/>
      <c r="AP71" s="24"/>
      <c r="AQ71" s="23"/>
    </row>
    <row r="72" spans="1:85" ht="18" customHeight="1" x14ac:dyDescent="0.25">
      <c r="A72" s="23"/>
      <c r="B72" s="45"/>
      <c r="C72" s="46"/>
      <c r="D72" s="46"/>
      <c r="E72" s="23"/>
      <c r="F72" s="31"/>
      <c r="G72" s="23"/>
      <c r="H72" s="31"/>
      <c r="I72" s="23"/>
      <c r="J72" s="23"/>
      <c r="K72" s="31"/>
      <c r="L72" s="31"/>
      <c r="M72" s="31"/>
      <c r="N72" s="24"/>
      <c r="O72" s="24"/>
      <c r="P72" s="24"/>
      <c r="Q72" s="24"/>
      <c r="R72" s="24"/>
      <c r="S72" s="32"/>
      <c r="T72" s="32"/>
      <c r="U72" s="32"/>
      <c r="V72" s="32"/>
      <c r="W72" s="32"/>
      <c r="X72" s="32"/>
      <c r="Y72" s="32"/>
      <c r="Z72" s="32"/>
      <c r="AA72" s="32"/>
      <c r="AB72" s="32"/>
      <c r="AC72" s="32"/>
      <c r="AD72" s="32"/>
      <c r="AE72" s="32"/>
      <c r="AF72" s="32"/>
      <c r="AG72" s="32"/>
      <c r="AH72" s="32"/>
      <c r="AI72" s="32"/>
      <c r="AJ72" s="32"/>
      <c r="AK72" s="32"/>
      <c r="AL72" s="23"/>
      <c r="AM72" s="62"/>
      <c r="AN72" s="24"/>
      <c r="AO72" s="24"/>
      <c r="AP72" s="24"/>
      <c r="AQ72" s="23"/>
    </row>
    <row r="73" spans="1:85" ht="18" customHeight="1" x14ac:dyDescent="0.25">
      <c r="A73" s="23"/>
      <c r="B73" s="23"/>
      <c r="C73" s="31"/>
      <c r="D73" s="31"/>
      <c r="E73" s="181" t="s">
        <v>27</v>
      </c>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23"/>
      <c r="AD73" s="23"/>
      <c r="AE73" s="23"/>
      <c r="AF73" s="23"/>
      <c r="AG73" s="23"/>
      <c r="AH73" s="23"/>
      <c r="AI73" s="23"/>
      <c r="AJ73" s="23"/>
      <c r="AK73" s="23"/>
      <c r="AL73" s="23"/>
      <c r="AN73" s="24"/>
      <c r="AO73" s="24"/>
      <c r="AP73" s="24"/>
      <c r="AQ73" s="23"/>
    </row>
    <row r="74" spans="1:85" ht="18" customHeight="1" x14ac:dyDescent="0.25">
      <c r="A74" s="23"/>
      <c r="B74" s="23"/>
      <c r="C74" s="31"/>
      <c r="D74" s="31"/>
      <c r="E74" s="181" t="s">
        <v>18</v>
      </c>
      <c r="F74" s="181"/>
      <c r="G74" s="181"/>
      <c r="H74" s="181"/>
      <c r="I74" s="181"/>
      <c r="J74" s="181"/>
      <c r="K74" s="181" t="s">
        <v>15</v>
      </c>
      <c r="L74" s="181"/>
      <c r="M74" s="181"/>
      <c r="N74" s="187" t="s">
        <v>28</v>
      </c>
      <c r="O74" s="187"/>
      <c r="P74" s="187"/>
      <c r="Q74" s="187" t="s">
        <v>7</v>
      </c>
      <c r="R74" s="187"/>
      <c r="S74" s="187"/>
      <c r="T74" s="181" t="s">
        <v>16</v>
      </c>
      <c r="U74" s="181"/>
      <c r="V74" s="181"/>
      <c r="W74" s="187" t="s">
        <v>29</v>
      </c>
      <c r="X74" s="187"/>
      <c r="Y74" s="187"/>
      <c r="Z74" s="187" t="s">
        <v>29</v>
      </c>
      <c r="AA74" s="187"/>
      <c r="AB74" s="187"/>
      <c r="AC74" s="23"/>
      <c r="AD74" s="23"/>
      <c r="AE74" s="23"/>
      <c r="AF74" s="23"/>
      <c r="AG74" s="23"/>
      <c r="AH74" s="23"/>
      <c r="AI74" s="23"/>
      <c r="AJ74" s="23"/>
      <c r="AK74" s="23"/>
      <c r="AL74" s="23"/>
      <c r="AN74" s="24"/>
      <c r="AO74" s="24"/>
      <c r="AP74" s="24"/>
      <c r="AQ74" s="23"/>
    </row>
    <row r="75" spans="1:85" ht="18" customHeight="1" x14ac:dyDescent="0.25">
      <c r="A75" s="23"/>
      <c r="B75" s="23"/>
      <c r="C75" s="31"/>
      <c r="D75" s="31"/>
      <c r="E75" s="181"/>
      <c r="F75" s="181"/>
      <c r="G75" s="181"/>
      <c r="H75" s="181"/>
      <c r="I75" s="181"/>
      <c r="J75" s="181"/>
      <c r="K75" s="181"/>
      <c r="L75" s="181"/>
      <c r="M75" s="181"/>
      <c r="N75" s="189" t="s">
        <v>15</v>
      </c>
      <c r="O75" s="189"/>
      <c r="P75" s="189"/>
      <c r="Q75" s="189" t="s">
        <v>17</v>
      </c>
      <c r="R75" s="189"/>
      <c r="S75" s="189"/>
      <c r="T75" s="181"/>
      <c r="U75" s="181"/>
      <c r="V75" s="181"/>
      <c r="W75" s="189" t="s">
        <v>30</v>
      </c>
      <c r="X75" s="189"/>
      <c r="Y75" s="189"/>
      <c r="Z75" s="189" t="s">
        <v>31</v>
      </c>
      <c r="AA75" s="189"/>
      <c r="AB75" s="189"/>
      <c r="AC75" s="23"/>
      <c r="AD75" s="23"/>
      <c r="AE75" s="23"/>
      <c r="AF75" s="23"/>
      <c r="AG75" s="23"/>
      <c r="AH75" s="23"/>
      <c r="AI75" s="23"/>
      <c r="AJ75" s="23"/>
      <c r="AK75" s="23"/>
      <c r="AL75" s="23"/>
      <c r="AN75" s="24"/>
      <c r="AO75" s="24"/>
      <c r="AP75" s="24"/>
      <c r="AQ75" s="23"/>
    </row>
    <row r="76" spans="1:85" ht="18" customHeight="1" x14ac:dyDescent="0.25">
      <c r="A76" s="23"/>
      <c r="B76" s="23"/>
      <c r="C76" s="31"/>
      <c r="D76" s="31"/>
      <c r="E76" s="182" t="s">
        <v>5</v>
      </c>
      <c r="F76" s="182"/>
      <c r="G76" s="182"/>
      <c r="H76" s="182"/>
      <c r="I76" s="182"/>
      <c r="J76" s="182"/>
      <c r="K76" s="177">
        <f>AN64+AN65+AN66+AN67+AN68+AN69</f>
        <v>0</v>
      </c>
      <c r="L76" s="177"/>
      <c r="M76" s="177"/>
      <c r="N76" s="177">
        <f>AO64+AO65+AO66+AO67+AO68+AO69</f>
        <v>0</v>
      </c>
      <c r="O76" s="177"/>
      <c r="P76" s="177"/>
      <c r="Q76" s="177">
        <f>AP64+AP65+AP66+AP67+AP68+AP69</f>
        <v>0</v>
      </c>
      <c r="R76" s="177"/>
      <c r="S76" s="177"/>
      <c r="T76" s="177">
        <v>6</v>
      </c>
      <c r="U76" s="177"/>
      <c r="V76" s="177"/>
      <c r="W76" s="177">
        <f>K76/T76*100</f>
        <v>0</v>
      </c>
      <c r="X76" s="177"/>
      <c r="Y76" s="177"/>
      <c r="Z76" s="177">
        <f>W76/100*60</f>
        <v>0</v>
      </c>
      <c r="AA76" s="177"/>
      <c r="AB76" s="177"/>
      <c r="AC76" s="23"/>
      <c r="AD76" s="23"/>
      <c r="AE76" s="23"/>
      <c r="AF76" s="23"/>
      <c r="AG76" s="23"/>
      <c r="AH76" s="23"/>
      <c r="AI76" s="23"/>
      <c r="AJ76" s="23"/>
      <c r="AK76" s="23"/>
      <c r="AL76" s="23"/>
      <c r="AN76" s="24"/>
      <c r="AO76" s="24"/>
      <c r="AP76" s="24"/>
      <c r="AQ76" s="23"/>
    </row>
    <row r="77" spans="1:85" ht="18" customHeight="1" x14ac:dyDescent="0.25">
      <c r="A77" s="23"/>
      <c r="B77" s="23"/>
      <c r="C77" s="31"/>
      <c r="D77" s="31"/>
      <c r="E77" s="182" t="s">
        <v>13</v>
      </c>
      <c r="F77" s="182"/>
      <c r="G77" s="182"/>
      <c r="H77" s="182"/>
      <c r="I77" s="182"/>
      <c r="J77" s="182"/>
      <c r="K77" s="177">
        <v>0</v>
      </c>
      <c r="L77" s="177"/>
      <c r="M77" s="177"/>
      <c r="N77" s="177">
        <v>0</v>
      </c>
      <c r="O77" s="177"/>
      <c r="P77" s="177"/>
      <c r="Q77" s="177">
        <v>0</v>
      </c>
      <c r="R77" s="177"/>
      <c r="S77" s="177"/>
      <c r="T77" s="177">
        <v>0</v>
      </c>
      <c r="U77" s="177"/>
      <c r="V77" s="177"/>
      <c r="W77" s="177">
        <v>0</v>
      </c>
      <c r="X77" s="177"/>
      <c r="Y77" s="177"/>
      <c r="Z77" s="177">
        <v>30</v>
      </c>
      <c r="AA77" s="177"/>
      <c r="AB77" s="177"/>
      <c r="AC77" s="23"/>
      <c r="AD77" s="23"/>
      <c r="AE77" s="23"/>
      <c r="AF77" s="23"/>
      <c r="AG77" s="23"/>
      <c r="AH77" s="23"/>
      <c r="AI77" s="23"/>
      <c r="AJ77" s="23"/>
      <c r="AK77" s="23"/>
      <c r="AL77" s="23"/>
      <c r="AN77" s="24"/>
      <c r="AO77" s="24"/>
      <c r="AP77" s="24"/>
      <c r="AQ77" s="23"/>
    </row>
    <row r="78" spans="1:85" ht="18" customHeight="1" x14ac:dyDescent="0.25">
      <c r="A78" s="23"/>
      <c r="B78" s="23"/>
      <c r="C78" s="31"/>
      <c r="D78" s="31"/>
      <c r="E78" s="182" t="s">
        <v>14</v>
      </c>
      <c r="F78" s="182"/>
      <c r="G78" s="182"/>
      <c r="H78" s="182"/>
      <c r="I78" s="182"/>
      <c r="J78" s="182"/>
      <c r="K78" s="177">
        <v>0</v>
      </c>
      <c r="L78" s="177"/>
      <c r="M78" s="177"/>
      <c r="N78" s="177">
        <v>0</v>
      </c>
      <c r="O78" s="177"/>
      <c r="P78" s="177"/>
      <c r="Q78" s="177">
        <v>0</v>
      </c>
      <c r="R78" s="177"/>
      <c r="S78" s="177"/>
      <c r="T78" s="177">
        <v>0</v>
      </c>
      <c r="U78" s="177"/>
      <c r="V78" s="177"/>
      <c r="W78" s="177">
        <v>0</v>
      </c>
      <c r="X78" s="177"/>
      <c r="Y78" s="177"/>
      <c r="Z78" s="177">
        <v>10</v>
      </c>
      <c r="AA78" s="177"/>
      <c r="AB78" s="177"/>
      <c r="AC78" s="23"/>
      <c r="AD78" s="23"/>
      <c r="AE78" s="23"/>
      <c r="AF78" s="23"/>
      <c r="AG78" s="23"/>
      <c r="AH78" s="23"/>
      <c r="AI78" s="23"/>
      <c r="AJ78" s="23"/>
      <c r="AK78" s="23"/>
      <c r="AL78" s="23"/>
      <c r="AN78" s="24"/>
      <c r="AO78" s="24"/>
      <c r="AP78" s="24"/>
      <c r="AQ78" s="23"/>
    </row>
    <row r="79" spans="1:85" ht="18" customHeight="1" x14ac:dyDescent="0.25">
      <c r="A79" s="23"/>
      <c r="B79" s="23"/>
      <c r="C79" s="42"/>
      <c r="D79" s="42"/>
      <c r="E79" s="183" t="s">
        <v>16</v>
      </c>
      <c r="F79" s="183"/>
      <c r="G79" s="183"/>
      <c r="H79" s="183"/>
      <c r="I79" s="183"/>
      <c r="J79" s="183"/>
      <c r="K79" s="183">
        <f>SUM(K76:K78)</f>
        <v>0</v>
      </c>
      <c r="L79" s="183"/>
      <c r="M79" s="183"/>
      <c r="N79" s="183">
        <f>SUM(N76:N78)</f>
        <v>0</v>
      </c>
      <c r="O79" s="183"/>
      <c r="P79" s="183"/>
      <c r="Q79" s="183">
        <f>SUM(Q76:Q78)</f>
        <v>0</v>
      </c>
      <c r="R79" s="183"/>
      <c r="S79" s="183"/>
      <c r="T79" s="183">
        <f>SUM(T76:T78)</f>
        <v>6</v>
      </c>
      <c r="U79" s="183"/>
      <c r="V79" s="183"/>
      <c r="W79" s="177">
        <f>K79/T79*100</f>
        <v>0</v>
      </c>
      <c r="X79" s="177"/>
      <c r="Y79" s="177"/>
      <c r="Z79" s="177">
        <f>SUM(Z76:Z78)</f>
        <v>40</v>
      </c>
      <c r="AA79" s="177"/>
      <c r="AB79" s="177"/>
      <c r="AC79" s="23"/>
      <c r="AD79" s="23"/>
      <c r="AE79" s="23"/>
      <c r="AF79" s="23"/>
      <c r="AG79" s="23"/>
      <c r="AH79" s="23"/>
      <c r="AI79" s="23"/>
      <c r="AJ79" s="23"/>
      <c r="AK79" s="23"/>
      <c r="AL79" s="23"/>
      <c r="AN79" s="24"/>
      <c r="AO79" s="24"/>
      <c r="AP79" s="24"/>
      <c r="AQ79" s="23"/>
    </row>
    <row r="80" spans="1:85" ht="18" customHeight="1" x14ac:dyDescent="0.25">
      <c r="A80" s="23"/>
      <c r="B80" s="23"/>
      <c r="C80" s="26"/>
      <c r="D80" s="26"/>
      <c r="E80" s="47"/>
      <c r="F80" s="47"/>
      <c r="G80" s="47"/>
      <c r="H80" s="47"/>
      <c r="I80" s="47"/>
      <c r="J80" s="47"/>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N80" s="24"/>
      <c r="AO80" s="24"/>
      <c r="AP80" s="24"/>
      <c r="AQ80" s="23"/>
    </row>
    <row r="81" spans="1:43" ht="18" customHeight="1" x14ac:dyDescent="0.25">
      <c r="A81" s="23"/>
      <c r="B81" s="178" t="s">
        <v>131</v>
      </c>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21"/>
      <c r="AM81" s="63"/>
      <c r="AN81" s="21"/>
      <c r="AO81" s="21"/>
      <c r="AP81" s="21"/>
      <c r="AQ81" s="23"/>
    </row>
    <row r="82" spans="1:43" ht="45.75" customHeight="1" thickBot="1" x14ac:dyDescent="0.3">
      <c r="A82" s="23"/>
      <c r="B82" s="179" t="s">
        <v>166</v>
      </c>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21"/>
      <c r="AM82" s="3"/>
      <c r="AN82" s="3"/>
      <c r="AO82" s="3"/>
      <c r="AP82" s="3"/>
      <c r="AQ82" s="23"/>
    </row>
    <row r="83" spans="1:43" ht="18" customHeight="1" x14ac:dyDescent="0.25">
      <c r="A83" s="23"/>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21"/>
      <c r="AM83" s="58" t="s">
        <v>60</v>
      </c>
      <c r="AN83" s="39" t="s">
        <v>2</v>
      </c>
      <c r="AO83" s="39" t="s">
        <v>3</v>
      </c>
      <c r="AP83" s="40" t="s">
        <v>4</v>
      </c>
      <c r="AQ83" s="23"/>
    </row>
    <row r="84" spans="1:43" ht="18" customHeight="1" x14ac:dyDescent="0.2">
      <c r="A84" s="23"/>
      <c r="B84" s="34" t="s">
        <v>155</v>
      </c>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49" t="s">
        <v>8</v>
      </c>
      <c r="AC84" s="176"/>
      <c r="AD84" s="176"/>
      <c r="AE84" s="34"/>
      <c r="AF84" s="34"/>
      <c r="AG84" s="22" t="s">
        <v>7</v>
      </c>
      <c r="AH84" s="176"/>
      <c r="AI84" s="176"/>
      <c r="AJ84" s="34"/>
      <c r="AK84" s="34"/>
      <c r="AL84" s="50"/>
      <c r="AM84" s="57" t="s">
        <v>62</v>
      </c>
      <c r="AN84" s="37"/>
      <c r="AO84" s="37"/>
      <c r="AP84" s="37"/>
      <c r="AQ84" s="23"/>
    </row>
    <row r="85" spans="1:43" ht="18" customHeight="1" x14ac:dyDescent="0.2">
      <c r="A85" s="23"/>
      <c r="B85" s="34" t="s">
        <v>132</v>
      </c>
      <c r="C85" s="34"/>
      <c r="D85" s="34"/>
      <c r="E85" s="34"/>
      <c r="F85" s="34"/>
      <c r="G85" s="34"/>
      <c r="H85" s="34"/>
      <c r="I85" s="34"/>
      <c r="J85" s="34"/>
      <c r="K85" s="34"/>
      <c r="L85" s="34"/>
      <c r="M85" s="34"/>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0"/>
      <c r="AM85" s="64" t="s">
        <v>61</v>
      </c>
      <c r="AN85" s="52"/>
      <c r="AO85" s="52"/>
      <c r="AP85" s="52"/>
      <c r="AQ85" s="23"/>
    </row>
    <row r="86" spans="1:43" ht="18" customHeight="1" x14ac:dyDescent="0.2">
      <c r="A86" s="23"/>
      <c r="B86" s="34" t="s">
        <v>133</v>
      </c>
      <c r="C86" s="34"/>
      <c r="D86" s="34"/>
      <c r="E86" s="34"/>
      <c r="F86" s="34"/>
      <c r="G86" s="34"/>
      <c r="H86" s="34"/>
      <c r="I86" s="34"/>
      <c r="J86" s="34"/>
      <c r="K86" s="34"/>
      <c r="L86" s="34"/>
      <c r="M86" s="34"/>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0"/>
      <c r="AM86" s="64" t="s">
        <v>61</v>
      </c>
      <c r="AN86" s="52"/>
      <c r="AO86" s="52"/>
      <c r="AP86" s="52"/>
      <c r="AQ86" s="23"/>
    </row>
    <row r="87" spans="1:43" ht="18" customHeight="1" x14ac:dyDescent="0.2">
      <c r="A87" s="23"/>
      <c r="B87" s="34" t="s">
        <v>134</v>
      </c>
      <c r="C87" s="34"/>
      <c r="D87" s="34"/>
      <c r="E87" s="34"/>
      <c r="F87" s="34"/>
      <c r="G87" s="34"/>
      <c r="H87" s="34"/>
      <c r="I87" s="34"/>
      <c r="J87" s="34"/>
      <c r="K87" s="34"/>
      <c r="L87" s="34"/>
      <c r="M87" s="34"/>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0"/>
      <c r="AM87" s="64" t="s">
        <v>61</v>
      </c>
      <c r="AN87" s="52"/>
      <c r="AO87" s="52"/>
      <c r="AP87" s="52"/>
      <c r="AQ87" s="23"/>
    </row>
    <row r="88" spans="1:43" ht="18" customHeight="1" x14ac:dyDescent="0.2">
      <c r="A88" s="23"/>
      <c r="B88" s="34" t="s">
        <v>135</v>
      </c>
      <c r="C88" s="34"/>
      <c r="D88" s="34"/>
      <c r="E88" s="34"/>
      <c r="F88" s="34"/>
      <c r="G88" s="34"/>
      <c r="H88" s="34"/>
      <c r="I88" s="34"/>
      <c r="J88" s="34"/>
      <c r="K88" s="34"/>
      <c r="L88" s="34"/>
      <c r="M88" s="34"/>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0"/>
      <c r="AM88" s="64" t="s">
        <v>2</v>
      </c>
      <c r="AN88" s="52"/>
      <c r="AO88" s="52"/>
      <c r="AP88" s="52"/>
      <c r="AQ88" s="23"/>
    </row>
    <row r="89" spans="1:43" ht="18" customHeight="1" x14ac:dyDescent="0.2">
      <c r="A89" s="23"/>
      <c r="B89" s="34" t="s">
        <v>136</v>
      </c>
      <c r="C89" s="34"/>
      <c r="D89" s="34"/>
      <c r="E89" s="34"/>
      <c r="F89" s="34"/>
      <c r="G89" s="34"/>
      <c r="H89" s="34"/>
      <c r="I89" s="34"/>
      <c r="J89" s="34"/>
      <c r="K89" s="34"/>
      <c r="L89" s="34"/>
      <c r="M89" s="34"/>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0"/>
      <c r="AM89" s="64" t="s">
        <v>62</v>
      </c>
      <c r="AN89" s="52"/>
      <c r="AO89" s="52"/>
      <c r="AP89" s="52"/>
      <c r="AQ89" s="23"/>
    </row>
    <row r="90" spans="1:43" ht="18" customHeight="1" x14ac:dyDescent="0.2">
      <c r="A90" s="23"/>
      <c r="B90" s="34" t="s">
        <v>137</v>
      </c>
      <c r="C90" s="34"/>
      <c r="D90" s="34"/>
      <c r="E90" s="34"/>
      <c r="F90" s="34"/>
      <c r="G90" s="34"/>
      <c r="H90" s="34"/>
      <c r="I90" s="34"/>
      <c r="J90" s="34"/>
      <c r="K90" s="34"/>
      <c r="L90" s="34"/>
      <c r="M90" s="34"/>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0"/>
      <c r="AM90" s="64" t="s">
        <v>61</v>
      </c>
      <c r="AN90" s="52"/>
      <c r="AO90" s="52"/>
      <c r="AP90" s="52"/>
      <c r="AQ90" s="23"/>
    </row>
    <row r="91" spans="1:43" ht="18" customHeight="1" x14ac:dyDescent="0.2">
      <c r="A91" s="23"/>
      <c r="B91" s="34" t="s">
        <v>156</v>
      </c>
      <c r="C91" s="34"/>
      <c r="D91" s="34"/>
      <c r="E91" s="34"/>
      <c r="F91" s="34"/>
      <c r="G91" s="34"/>
      <c r="H91" s="34"/>
      <c r="I91" s="34"/>
      <c r="J91" s="34"/>
      <c r="K91" s="34"/>
      <c r="L91" s="34"/>
      <c r="M91" s="34"/>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0"/>
      <c r="AM91" s="64" t="s">
        <v>61</v>
      </c>
      <c r="AN91" s="52"/>
      <c r="AO91" s="52"/>
      <c r="AP91" s="52"/>
      <c r="AQ91" s="23"/>
    </row>
    <row r="92" spans="1:43" ht="18" customHeight="1" x14ac:dyDescent="0.2">
      <c r="A92" s="23"/>
      <c r="B92" s="34" t="s">
        <v>138</v>
      </c>
      <c r="C92" s="34"/>
      <c r="D92" s="34"/>
      <c r="E92" s="34"/>
      <c r="F92" s="34"/>
      <c r="G92" s="34"/>
      <c r="H92" s="34"/>
      <c r="I92" s="34"/>
      <c r="J92" s="34"/>
      <c r="K92" s="34"/>
      <c r="L92" s="34"/>
      <c r="M92" s="34"/>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0"/>
      <c r="AM92" s="64" t="s">
        <v>61</v>
      </c>
      <c r="AN92" s="52"/>
      <c r="AO92" s="52"/>
      <c r="AP92" s="52"/>
      <c r="AQ92" s="23"/>
    </row>
    <row r="93" spans="1:43" ht="18" customHeight="1" x14ac:dyDescent="0.2">
      <c r="A93" s="23"/>
      <c r="B93" s="34" t="s">
        <v>139</v>
      </c>
      <c r="C93" s="34"/>
      <c r="D93" s="34"/>
      <c r="E93" s="34"/>
      <c r="F93" s="34"/>
      <c r="G93" s="34"/>
      <c r="H93" s="34"/>
      <c r="I93" s="34"/>
      <c r="J93" s="34"/>
      <c r="K93" s="34"/>
      <c r="L93" s="34"/>
      <c r="M93" s="34"/>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0"/>
      <c r="AM93" s="64" t="s">
        <v>61</v>
      </c>
      <c r="AN93" s="52"/>
      <c r="AO93" s="52"/>
      <c r="AP93" s="52"/>
      <c r="AQ93" s="23"/>
    </row>
    <row r="94" spans="1:43" ht="18" customHeight="1" x14ac:dyDescent="0.2">
      <c r="A94" s="23"/>
      <c r="B94" s="34" t="s">
        <v>140</v>
      </c>
      <c r="C94" s="34"/>
      <c r="D94" s="34"/>
      <c r="E94" s="34"/>
      <c r="F94" s="34"/>
      <c r="G94" s="34"/>
      <c r="H94" s="34"/>
      <c r="I94" s="34"/>
      <c r="J94" s="34"/>
      <c r="K94" s="34"/>
      <c r="L94" s="34"/>
      <c r="M94" s="34"/>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0"/>
      <c r="AM94" s="64" t="s">
        <v>61</v>
      </c>
      <c r="AN94" s="52"/>
      <c r="AO94" s="52"/>
      <c r="AP94" s="52"/>
      <c r="AQ94" s="23"/>
    </row>
    <row r="95" spans="1:43" ht="18" customHeight="1" x14ac:dyDescent="0.25">
      <c r="A95" s="23"/>
      <c r="B95" s="23"/>
      <c r="C95" s="26"/>
      <c r="D95" s="26"/>
      <c r="E95" s="47"/>
      <c r="F95" s="47"/>
      <c r="G95" s="47"/>
      <c r="H95" s="47"/>
      <c r="I95" s="47"/>
      <c r="J95" s="47"/>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4"/>
      <c r="AN95" s="24"/>
      <c r="AO95" s="24"/>
      <c r="AP95" s="24"/>
      <c r="AQ95" s="23"/>
    </row>
    <row r="96" spans="1:43" ht="18" customHeight="1" x14ac:dyDescent="0.25">
      <c r="A96" s="23"/>
      <c r="B96" s="23"/>
      <c r="C96" s="26"/>
      <c r="D96" s="26"/>
      <c r="E96" s="181" t="s">
        <v>27</v>
      </c>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23"/>
      <c r="AD96" s="23"/>
      <c r="AE96" s="23"/>
      <c r="AF96" s="23"/>
      <c r="AG96" s="23"/>
      <c r="AH96" s="23"/>
      <c r="AI96" s="23"/>
      <c r="AJ96" s="23"/>
      <c r="AK96" s="23"/>
      <c r="AL96" s="23"/>
      <c r="AM96" s="24"/>
      <c r="AN96" s="24"/>
      <c r="AO96" s="24"/>
      <c r="AP96" s="24"/>
      <c r="AQ96" s="23"/>
    </row>
    <row r="97" spans="1:43" ht="18" customHeight="1" x14ac:dyDescent="0.25">
      <c r="A97" s="23"/>
      <c r="B97" s="23"/>
      <c r="C97" s="26"/>
      <c r="D97" s="26"/>
      <c r="E97" s="181" t="s">
        <v>18</v>
      </c>
      <c r="F97" s="181"/>
      <c r="G97" s="181"/>
      <c r="H97" s="181"/>
      <c r="I97" s="181"/>
      <c r="J97" s="181"/>
      <c r="K97" s="181" t="s">
        <v>15</v>
      </c>
      <c r="L97" s="181"/>
      <c r="M97" s="181"/>
      <c r="N97" s="187" t="s">
        <v>28</v>
      </c>
      <c r="O97" s="187"/>
      <c r="P97" s="187"/>
      <c r="Q97" s="187" t="s">
        <v>7</v>
      </c>
      <c r="R97" s="187"/>
      <c r="S97" s="187"/>
      <c r="T97" s="181" t="s">
        <v>16</v>
      </c>
      <c r="U97" s="181"/>
      <c r="V97" s="181"/>
      <c r="W97" s="187" t="s">
        <v>29</v>
      </c>
      <c r="X97" s="187"/>
      <c r="Y97" s="187"/>
      <c r="Z97" s="187" t="s">
        <v>29</v>
      </c>
      <c r="AA97" s="187"/>
      <c r="AB97" s="187"/>
      <c r="AC97" s="23"/>
      <c r="AD97" s="23"/>
      <c r="AE97" s="23"/>
      <c r="AF97" s="23"/>
      <c r="AG97" s="23"/>
      <c r="AH97" s="23"/>
      <c r="AI97" s="23"/>
      <c r="AJ97" s="23"/>
      <c r="AK97" s="23"/>
      <c r="AL97" s="23"/>
      <c r="AM97" s="24"/>
      <c r="AN97" s="24"/>
      <c r="AO97" s="24"/>
      <c r="AP97" s="24"/>
      <c r="AQ97" s="23"/>
    </row>
    <row r="98" spans="1:43" ht="18" customHeight="1" x14ac:dyDescent="0.25">
      <c r="A98" s="23"/>
      <c r="B98" s="23"/>
      <c r="C98" s="31"/>
      <c r="D98" s="31"/>
      <c r="E98" s="181"/>
      <c r="F98" s="181"/>
      <c r="G98" s="181"/>
      <c r="H98" s="181"/>
      <c r="I98" s="181"/>
      <c r="J98" s="181"/>
      <c r="K98" s="181"/>
      <c r="L98" s="181"/>
      <c r="M98" s="181"/>
      <c r="N98" s="189" t="s">
        <v>15</v>
      </c>
      <c r="O98" s="189"/>
      <c r="P98" s="189"/>
      <c r="Q98" s="189" t="s">
        <v>17</v>
      </c>
      <c r="R98" s="189"/>
      <c r="S98" s="189"/>
      <c r="T98" s="181"/>
      <c r="U98" s="181"/>
      <c r="V98" s="181"/>
      <c r="W98" s="189" t="s">
        <v>30</v>
      </c>
      <c r="X98" s="189"/>
      <c r="Y98" s="189"/>
      <c r="Z98" s="189" t="s">
        <v>31</v>
      </c>
      <c r="AA98" s="189"/>
      <c r="AB98" s="189"/>
      <c r="AC98" s="23"/>
      <c r="AD98" s="23"/>
      <c r="AE98" s="23"/>
      <c r="AF98" s="23"/>
      <c r="AG98" s="23"/>
      <c r="AH98" s="23"/>
      <c r="AI98" s="23"/>
      <c r="AJ98" s="23"/>
      <c r="AK98" s="23"/>
      <c r="AL98" s="23"/>
      <c r="AM98" s="24"/>
      <c r="AN98" s="24"/>
      <c r="AO98" s="24"/>
      <c r="AP98" s="24"/>
      <c r="AQ98" s="23"/>
    </row>
    <row r="99" spans="1:43" ht="18" customHeight="1" x14ac:dyDescent="0.25">
      <c r="A99" s="23"/>
      <c r="B99" s="23"/>
      <c r="C99" s="31"/>
      <c r="D99" s="31"/>
      <c r="E99" s="182" t="s">
        <v>5</v>
      </c>
      <c r="F99" s="182"/>
      <c r="G99" s="182"/>
      <c r="H99" s="182"/>
      <c r="I99" s="182"/>
      <c r="J99" s="182"/>
      <c r="K99" s="177">
        <f>AN85+AN86+AN87+AN90+AN91+AN92+AN93+AN94</f>
        <v>0</v>
      </c>
      <c r="L99" s="177"/>
      <c r="M99" s="177"/>
      <c r="N99" s="177">
        <f>AO85+AO86+AO87+AO90+AO91+AO92+AO93+AO94</f>
        <v>0</v>
      </c>
      <c r="O99" s="177"/>
      <c r="P99" s="177"/>
      <c r="Q99" s="177">
        <f>AP85+AP86+AP87+AP90+AP91+AP92+AP93+AP94</f>
        <v>0</v>
      </c>
      <c r="R99" s="177"/>
      <c r="S99" s="177"/>
      <c r="T99" s="177">
        <v>8</v>
      </c>
      <c r="U99" s="177"/>
      <c r="V99" s="177"/>
      <c r="W99" s="177">
        <f>K99/T99*100</f>
        <v>0</v>
      </c>
      <c r="X99" s="177"/>
      <c r="Y99" s="177"/>
      <c r="Z99" s="177">
        <f>W99/100*60</f>
        <v>0</v>
      </c>
      <c r="AA99" s="177"/>
      <c r="AB99" s="177"/>
      <c r="AC99" s="23"/>
      <c r="AD99" s="23"/>
      <c r="AE99" s="23"/>
      <c r="AF99" s="23"/>
      <c r="AG99" s="23"/>
      <c r="AH99" s="23"/>
      <c r="AI99" s="23"/>
      <c r="AJ99" s="23"/>
      <c r="AK99" s="23"/>
      <c r="AL99" s="23"/>
      <c r="AM99" s="24"/>
      <c r="AN99" s="24"/>
      <c r="AO99" s="24"/>
      <c r="AP99" s="24"/>
      <c r="AQ99" s="23"/>
    </row>
    <row r="100" spans="1:43" ht="18" customHeight="1" x14ac:dyDescent="0.25">
      <c r="A100" s="23"/>
      <c r="B100" s="23"/>
      <c r="C100" s="31"/>
      <c r="D100" s="31"/>
      <c r="E100" s="182" t="s">
        <v>13</v>
      </c>
      <c r="F100" s="182"/>
      <c r="G100" s="182"/>
      <c r="H100" s="182"/>
      <c r="I100" s="182"/>
      <c r="J100" s="182"/>
      <c r="K100" s="177">
        <f>AN84+AN89</f>
        <v>0</v>
      </c>
      <c r="L100" s="177"/>
      <c r="M100" s="177"/>
      <c r="N100" s="177">
        <f>AO84+AO89</f>
        <v>0</v>
      </c>
      <c r="O100" s="177"/>
      <c r="P100" s="177"/>
      <c r="Q100" s="177">
        <f>AP84+AP89</f>
        <v>0</v>
      </c>
      <c r="R100" s="177"/>
      <c r="S100" s="177"/>
      <c r="T100" s="177">
        <v>2</v>
      </c>
      <c r="U100" s="177"/>
      <c r="V100" s="177"/>
      <c r="W100" s="177">
        <f>K100/T100*100</f>
        <v>0</v>
      </c>
      <c r="X100" s="177"/>
      <c r="Y100" s="177"/>
      <c r="Z100" s="177">
        <f>W100/100*30</f>
        <v>0</v>
      </c>
      <c r="AA100" s="177"/>
      <c r="AB100" s="177"/>
      <c r="AC100" s="23"/>
      <c r="AD100" s="23"/>
      <c r="AE100" s="23"/>
      <c r="AF100" s="23"/>
      <c r="AG100" s="23"/>
      <c r="AH100" s="23"/>
      <c r="AI100" s="23"/>
      <c r="AJ100" s="23"/>
      <c r="AK100" s="23"/>
      <c r="AL100" s="23"/>
      <c r="AM100" s="24"/>
      <c r="AN100" s="24"/>
      <c r="AO100" s="24"/>
      <c r="AP100" s="24"/>
      <c r="AQ100" s="23"/>
    </row>
    <row r="101" spans="1:43" ht="18" customHeight="1" x14ac:dyDescent="0.25">
      <c r="A101" s="23"/>
      <c r="B101" s="23"/>
      <c r="C101" s="31"/>
      <c r="D101" s="31"/>
      <c r="E101" s="182" t="s">
        <v>14</v>
      </c>
      <c r="F101" s="182"/>
      <c r="G101" s="182"/>
      <c r="H101" s="182"/>
      <c r="I101" s="182"/>
      <c r="J101" s="182"/>
      <c r="K101" s="177">
        <f>AN89</f>
        <v>0</v>
      </c>
      <c r="L101" s="177"/>
      <c r="M101" s="177"/>
      <c r="N101" s="177">
        <f>AO89</f>
        <v>0</v>
      </c>
      <c r="O101" s="177"/>
      <c r="P101" s="177"/>
      <c r="Q101" s="177">
        <f>AP89</f>
        <v>0</v>
      </c>
      <c r="R101" s="177"/>
      <c r="S101" s="177"/>
      <c r="T101" s="177">
        <v>1</v>
      </c>
      <c r="U101" s="177"/>
      <c r="V101" s="177"/>
      <c r="W101" s="177">
        <f>K101/T101*100</f>
        <v>0</v>
      </c>
      <c r="X101" s="177"/>
      <c r="Y101" s="177"/>
      <c r="Z101" s="177">
        <f>W101/100*10</f>
        <v>0</v>
      </c>
      <c r="AA101" s="177"/>
      <c r="AB101" s="177"/>
      <c r="AC101" s="23"/>
      <c r="AD101" s="23"/>
      <c r="AE101" s="23"/>
      <c r="AF101" s="23"/>
      <c r="AG101" s="23"/>
      <c r="AH101" s="23"/>
      <c r="AI101" s="23"/>
      <c r="AJ101" s="23"/>
      <c r="AK101" s="23"/>
      <c r="AL101" s="23"/>
      <c r="AM101" s="24"/>
      <c r="AN101" s="24"/>
      <c r="AO101" s="24"/>
      <c r="AP101" s="24"/>
      <c r="AQ101" s="23"/>
    </row>
    <row r="102" spans="1:43" ht="18" customHeight="1" x14ac:dyDescent="0.25">
      <c r="A102" s="23"/>
      <c r="B102" s="23"/>
      <c r="C102" s="31"/>
      <c r="D102" s="31"/>
      <c r="E102" s="183" t="s">
        <v>16</v>
      </c>
      <c r="F102" s="183"/>
      <c r="G102" s="183"/>
      <c r="H102" s="183"/>
      <c r="I102" s="183"/>
      <c r="J102" s="183"/>
      <c r="K102" s="183">
        <f>SUM(K99:K101)</f>
        <v>0</v>
      </c>
      <c r="L102" s="183"/>
      <c r="M102" s="183"/>
      <c r="N102" s="183">
        <f>SUM(N99:N101)</f>
        <v>0</v>
      </c>
      <c r="O102" s="183"/>
      <c r="P102" s="183"/>
      <c r="Q102" s="183">
        <f>SUM(Q99:Q101)</f>
        <v>0</v>
      </c>
      <c r="R102" s="183"/>
      <c r="S102" s="183"/>
      <c r="T102" s="183">
        <f>SUM(T99:T101)</f>
        <v>11</v>
      </c>
      <c r="U102" s="183"/>
      <c r="V102" s="183"/>
      <c r="W102" s="177">
        <f>K102/T102*100</f>
        <v>0</v>
      </c>
      <c r="X102" s="177"/>
      <c r="Y102" s="177"/>
      <c r="Z102" s="177">
        <f>SUM(Z99:Z101)</f>
        <v>0</v>
      </c>
      <c r="AA102" s="177"/>
      <c r="AB102" s="177"/>
      <c r="AC102" s="23"/>
      <c r="AD102" s="23"/>
      <c r="AE102" s="23"/>
      <c r="AF102" s="23"/>
      <c r="AG102" s="23"/>
      <c r="AH102" s="23"/>
      <c r="AI102" s="23"/>
      <c r="AJ102" s="23"/>
      <c r="AK102" s="23"/>
      <c r="AL102" s="23"/>
      <c r="AM102" s="24"/>
      <c r="AN102" s="24"/>
      <c r="AO102" s="24"/>
      <c r="AP102" s="24"/>
      <c r="AQ102" s="23"/>
    </row>
    <row r="103" spans="1:43" ht="18" customHeight="1" x14ac:dyDescent="0.25">
      <c r="A103" s="23"/>
      <c r="B103" s="23"/>
      <c r="C103" s="31"/>
      <c r="D103" s="31"/>
      <c r="E103" s="53"/>
      <c r="F103" s="53"/>
      <c r="G103" s="53"/>
      <c r="H103" s="53"/>
      <c r="I103" s="54"/>
      <c r="J103" s="54"/>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4"/>
      <c r="AN103" s="24"/>
      <c r="AO103" s="24"/>
      <c r="AP103" s="24"/>
      <c r="AQ103" s="23"/>
    </row>
    <row r="104" spans="1:43" ht="18" customHeight="1" x14ac:dyDescent="0.25">
      <c r="A104" s="23"/>
      <c r="B104" s="178" t="s">
        <v>36</v>
      </c>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23"/>
    </row>
    <row r="105" spans="1:43" ht="18" customHeight="1" x14ac:dyDescent="0.25">
      <c r="A105" s="23"/>
      <c r="B105" s="216"/>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8"/>
      <c r="AQ105" s="23"/>
    </row>
    <row r="106" spans="1:43" ht="18" customHeight="1" x14ac:dyDescent="0.25">
      <c r="A106" s="23"/>
      <c r="B106" s="216"/>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8"/>
      <c r="AQ106" s="23"/>
    </row>
    <row r="107" spans="1:43" ht="18" customHeight="1" x14ac:dyDescent="0.25">
      <c r="A107" s="23"/>
      <c r="B107" s="216"/>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8"/>
      <c r="AQ107" s="23"/>
    </row>
    <row r="108" spans="1:43" ht="18" customHeight="1" thickBot="1" x14ac:dyDescent="0.3">
      <c r="A108" s="23"/>
      <c r="B108" s="219"/>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20"/>
      <c r="AK108" s="220"/>
      <c r="AL108" s="220"/>
      <c r="AM108" s="220"/>
      <c r="AN108" s="220"/>
      <c r="AO108" s="220"/>
      <c r="AP108" s="221"/>
      <c r="AQ108" s="23"/>
    </row>
    <row r="109" spans="1:43" ht="18" customHeight="1" x14ac:dyDescent="0.25">
      <c r="A109" s="23"/>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23"/>
    </row>
    <row r="110" spans="1:43" ht="18" customHeight="1" x14ac:dyDescent="0.25">
      <c r="A110" s="23"/>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23"/>
    </row>
    <row r="111" spans="1:43" ht="18" customHeight="1"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4"/>
      <c r="AN111" s="24"/>
      <c r="AO111" s="24"/>
      <c r="AP111" s="24"/>
      <c r="AQ111" s="23"/>
    </row>
    <row r="112" spans="1:43" ht="18" customHeight="1" x14ac:dyDescent="0.25">
      <c r="A112" s="23"/>
      <c r="B112" s="23"/>
      <c r="C112" s="31"/>
      <c r="D112" s="31"/>
      <c r="E112" s="181" t="s">
        <v>27</v>
      </c>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23"/>
      <c r="AG112" s="23"/>
      <c r="AH112" s="23"/>
      <c r="AI112" s="23"/>
      <c r="AJ112" s="23"/>
      <c r="AK112" s="23"/>
      <c r="AL112" s="24"/>
      <c r="AM112" s="24"/>
      <c r="AN112" s="24"/>
      <c r="AO112" s="24"/>
      <c r="AP112" s="23"/>
      <c r="AQ112" s="23"/>
    </row>
    <row r="113" spans="1:43" ht="18" customHeight="1" x14ac:dyDescent="0.25">
      <c r="A113" s="23"/>
      <c r="B113" s="23"/>
      <c r="C113" s="31"/>
      <c r="D113" s="31"/>
      <c r="E113" s="181" t="s">
        <v>18</v>
      </c>
      <c r="F113" s="185"/>
      <c r="G113" s="185"/>
      <c r="H113" s="185"/>
      <c r="I113" s="185"/>
      <c r="J113" s="185"/>
      <c r="K113" s="181" t="s">
        <v>16</v>
      </c>
      <c r="L113" s="185"/>
      <c r="M113" s="185"/>
      <c r="N113" s="181" t="s">
        <v>17</v>
      </c>
      <c r="O113" s="185"/>
      <c r="P113" s="185"/>
      <c r="Q113" s="181" t="s">
        <v>15</v>
      </c>
      <c r="R113" s="185"/>
      <c r="S113" s="185"/>
      <c r="T113" s="187" t="s">
        <v>28</v>
      </c>
      <c r="U113" s="188"/>
      <c r="V113" s="188"/>
      <c r="W113" s="187" t="s">
        <v>7</v>
      </c>
      <c r="X113" s="188"/>
      <c r="Y113" s="188"/>
      <c r="Z113" s="187" t="s">
        <v>29</v>
      </c>
      <c r="AA113" s="187"/>
      <c r="AB113" s="187"/>
      <c r="AC113" s="187" t="s">
        <v>29</v>
      </c>
      <c r="AD113" s="188"/>
      <c r="AE113" s="188"/>
      <c r="AF113" s="23"/>
      <c r="AG113" s="23"/>
      <c r="AH113" s="23"/>
      <c r="AI113" s="23"/>
      <c r="AJ113" s="23"/>
      <c r="AK113" s="23"/>
      <c r="AL113" s="24"/>
      <c r="AM113" s="24"/>
      <c r="AN113" s="24"/>
      <c r="AO113" s="24"/>
      <c r="AP113" s="23"/>
      <c r="AQ113" s="23"/>
    </row>
    <row r="114" spans="1:43" ht="18" customHeight="1" x14ac:dyDescent="0.25">
      <c r="A114" s="23"/>
      <c r="B114" s="23"/>
      <c r="C114" s="31"/>
      <c r="D114" s="31"/>
      <c r="E114" s="185"/>
      <c r="F114" s="185"/>
      <c r="G114" s="185"/>
      <c r="H114" s="185"/>
      <c r="I114" s="185"/>
      <c r="J114" s="185"/>
      <c r="K114" s="185"/>
      <c r="L114" s="185"/>
      <c r="M114" s="185"/>
      <c r="N114" s="185"/>
      <c r="O114" s="185"/>
      <c r="P114" s="185"/>
      <c r="Q114" s="185"/>
      <c r="R114" s="185"/>
      <c r="S114" s="185"/>
      <c r="T114" s="189" t="s">
        <v>15</v>
      </c>
      <c r="U114" s="190"/>
      <c r="V114" s="190"/>
      <c r="W114" s="189" t="s">
        <v>17</v>
      </c>
      <c r="X114" s="190"/>
      <c r="Y114" s="190"/>
      <c r="Z114" s="189" t="s">
        <v>30</v>
      </c>
      <c r="AA114" s="189"/>
      <c r="AB114" s="189"/>
      <c r="AC114" s="189" t="s">
        <v>31</v>
      </c>
      <c r="AD114" s="190"/>
      <c r="AE114" s="190"/>
      <c r="AF114" s="23"/>
      <c r="AG114" s="23"/>
      <c r="AH114" s="23"/>
      <c r="AI114" s="23"/>
      <c r="AJ114" s="23"/>
      <c r="AK114" s="23"/>
      <c r="AL114" s="24"/>
      <c r="AM114" s="24"/>
      <c r="AN114" s="24"/>
      <c r="AO114" s="24"/>
      <c r="AP114" s="23"/>
      <c r="AQ114" s="23"/>
    </row>
    <row r="115" spans="1:43" ht="18" customHeight="1" x14ac:dyDescent="0.25">
      <c r="A115" s="23"/>
      <c r="B115" s="23"/>
      <c r="C115" s="31"/>
      <c r="D115" s="31"/>
      <c r="E115" s="182" t="s">
        <v>5</v>
      </c>
      <c r="F115" s="185"/>
      <c r="G115" s="185"/>
      <c r="H115" s="185"/>
      <c r="I115" s="185"/>
      <c r="J115" s="185"/>
      <c r="K115" s="186">
        <f>T55+T76+T99</f>
        <v>24</v>
      </c>
      <c r="L115" s="186"/>
      <c r="M115" s="186"/>
      <c r="N115" s="186">
        <f>K115-W115</f>
        <v>24</v>
      </c>
      <c r="O115" s="186"/>
      <c r="P115" s="186"/>
      <c r="Q115" s="177">
        <f>K55+K76+K99</f>
        <v>0</v>
      </c>
      <c r="R115" s="185"/>
      <c r="S115" s="185"/>
      <c r="T115" s="177">
        <f>N55+N76+N99</f>
        <v>0</v>
      </c>
      <c r="U115" s="185"/>
      <c r="V115" s="185"/>
      <c r="W115" s="177">
        <f>Q55+Q76+Q99</f>
        <v>0</v>
      </c>
      <c r="X115" s="185"/>
      <c r="Y115" s="185"/>
      <c r="Z115" s="177">
        <f>Q115/N115*100</f>
        <v>0</v>
      </c>
      <c r="AA115" s="177"/>
      <c r="AB115" s="177"/>
      <c r="AC115" s="177">
        <f>Z115/100*60</f>
        <v>0</v>
      </c>
      <c r="AD115" s="185"/>
      <c r="AE115" s="185"/>
      <c r="AF115" s="23"/>
      <c r="AG115" s="23"/>
      <c r="AH115" s="23"/>
      <c r="AI115" s="23"/>
      <c r="AJ115" s="23"/>
      <c r="AK115" s="23"/>
      <c r="AL115" s="24"/>
      <c r="AM115" s="24"/>
      <c r="AN115" s="24"/>
      <c r="AO115" s="24"/>
      <c r="AP115" s="23"/>
      <c r="AQ115" s="23"/>
    </row>
    <row r="116" spans="1:43" ht="18" customHeight="1" x14ac:dyDescent="0.25">
      <c r="A116" s="23"/>
      <c r="B116" s="23"/>
      <c r="C116" s="31"/>
      <c r="D116" s="31"/>
      <c r="E116" s="182" t="s">
        <v>13</v>
      </c>
      <c r="F116" s="185"/>
      <c r="G116" s="185"/>
      <c r="H116" s="185"/>
      <c r="I116" s="185"/>
      <c r="J116" s="185"/>
      <c r="K116" s="186">
        <f>T56+T77+T100</f>
        <v>2</v>
      </c>
      <c r="L116" s="186"/>
      <c r="M116" s="186"/>
      <c r="N116" s="186">
        <f>K116-W116</f>
        <v>2</v>
      </c>
      <c r="O116" s="186"/>
      <c r="P116" s="186"/>
      <c r="Q116" s="177">
        <f>K56+K77+K100</f>
        <v>0</v>
      </c>
      <c r="R116" s="185"/>
      <c r="S116" s="185"/>
      <c r="T116" s="177">
        <f>N56+N77+N100</f>
        <v>0</v>
      </c>
      <c r="U116" s="185"/>
      <c r="V116" s="185"/>
      <c r="W116" s="177">
        <f>Q56+Q77+Q100</f>
        <v>0</v>
      </c>
      <c r="X116" s="185"/>
      <c r="Y116" s="185"/>
      <c r="Z116" s="177">
        <f>Q116/N116*100</f>
        <v>0</v>
      </c>
      <c r="AA116" s="177"/>
      <c r="AB116" s="177"/>
      <c r="AC116" s="177">
        <f>Z116/100*30</f>
        <v>0</v>
      </c>
      <c r="AD116" s="185"/>
      <c r="AE116" s="185"/>
      <c r="AF116" s="23"/>
      <c r="AG116" s="23"/>
      <c r="AH116" s="23"/>
      <c r="AI116" s="23"/>
      <c r="AJ116" s="23"/>
      <c r="AK116" s="23"/>
      <c r="AL116" s="24"/>
      <c r="AM116" s="24"/>
      <c r="AN116" s="24"/>
      <c r="AO116" s="24"/>
      <c r="AP116" s="23"/>
      <c r="AQ116" s="23"/>
    </row>
    <row r="117" spans="1:43" ht="18" customHeight="1" x14ac:dyDescent="0.25">
      <c r="A117" s="23"/>
      <c r="B117" s="23"/>
      <c r="C117" s="31"/>
      <c r="D117" s="31"/>
      <c r="E117" s="182" t="s">
        <v>14</v>
      </c>
      <c r="F117" s="185"/>
      <c r="G117" s="185"/>
      <c r="H117" s="185"/>
      <c r="I117" s="185"/>
      <c r="J117" s="185"/>
      <c r="K117" s="186">
        <f>T57+T78+T101</f>
        <v>5</v>
      </c>
      <c r="L117" s="186"/>
      <c r="M117" s="186"/>
      <c r="N117" s="186">
        <f>K117-W117</f>
        <v>5</v>
      </c>
      <c r="O117" s="186"/>
      <c r="P117" s="186"/>
      <c r="Q117" s="177">
        <f>K57+K78+K101</f>
        <v>0</v>
      </c>
      <c r="R117" s="185"/>
      <c r="S117" s="185"/>
      <c r="T117" s="177">
        <f>N57+N78+N101</f>
        <v>0</v>
      </c>
      <c r="U117" s="185"/>
      <c r="V117" s="185"/>
      <c r="W117" s="177">
        <f>Q57+Q78+Q101</f>
        <v>0</v>
      </c>
      <c r="X117" s="185"/>
      <c r="Y117" s="185"/>
      <c r="Z117" s="177">
        <f>Q117/N117*100</f>
        <v>0</v>
      </c>
      <c r="AA117" s="177"/>
      <c r="AB117" s="177"/>
      <c r="AC117" s="177">
        <f>Z117/100*10</f>
        <v>0</v>
      </c>
      <c r="AD117" s="185"/>
      <c r="AE117" s="185"/>
      <c r="AF117" s="23"/>
      <c r="AG117" s="23"/>
      <c r="AH117" s="23"/>
      <c r="AI117" s="23"/>
      <c r="AJ117" s="23"/>
      <c r="AK117" s="23"/>
      <c r="AL117" s="24"/>
      <c r="AM117" s="24"/>
      <c r="AN117" s="24"/>
      <c r="AO117" s="24"/>
      <c r="AP117" s="23"/>
      <c r="AQ117" s="23"/>
    </row>
    <row r="118" spans="1:43" ht="18" customHeight="1" x14ac:dyDescent="0.25">
      <c r="A118" s="23"/>
      <c r="B118" s="23"/>
      <c r="C118" s="25"/>
      <c r="D118" s="55"/>
      <c r="E118" s="182" t="s">
        <v>16</v>
      </c>
      <c r="F118" s="185"/>
      <c r="G118" s="185"/>
      <c r="H118" s="185"/>
      <c r="I118" s="185"/>
      <c r="J118" s="185"/>
      <c r="K118" s="186">
        <f>T58+T79+T102</f>
        <v>31</v>
      </c>
      <c r="L118" s="186"/>
      <c r="M118" s="186"/>
      <c r="N118" s="186">
        <f>K118-W118</f>
        <v>31</v>
      </c>
      <c r="O118" s="186"/>
      <c r="P118" s="186"/>
      <c r="Q118" s="177">
        <f>K58+K79+K102</f>
        <v>0</v>
      </c>
      <c r="R118" s="185"/>
      <c r="S118" s="185"/>
      <c r="T118" s="177">
        <f>N58+N79+N102</f>
        <v>0</v>
      </c>
      <c r="U118" s="185"/>
      <c r="V118" s="185"/>
      <c r="W118" s="177">
        <f>Q58+Q79+Q102</f>
        <v>0</v>
      </c>
      <c r="X118" s="185"/>
      <c r="Y118" s="185"/>
      <c r="Z118" s="177">
        <f>Q118/N118*100</f>
        <v>0</v>
      </c>
      <c r="AA118" s="177"/>
      <c r="AB118" s="177"/>
      <c r="AC118" s="177">
        <f>SUM(AC115:AC117)</f>
        <v>0</v>
      </c>
      <c r="AD118" s="185"/>
      <c r="AE118" s="185"/>
      <c r="AF118" s="23"/>
      <c r="AG118" s="23"/>
      <c r="AH118" s="23"/>
      <c r="AI118" s="23"/>
      <c r="AJ118" s="23"/>
      <c r="AK118" s="23"/>
      <c r="AL118" s="24"/>
      <c r="AM118" s="24"/>
      <c r="AN118" s="24"/>
      <c r="AO118" s="24"/>
      <c r="AP118" s="23"/>
      <c r="AQ118" s="23"/>
    </row>
    <row r="119" spans="1:43" ht="18" customHeight="1" x14ac:dyDescent="0.25">
      <c r="A119" s="23"/>
      <c r="B119" s="23"/>
      <c r="C119" s="23"/>
      <c r="D119" s="23"/>
      <c r="E119" s="184" t="s">
        <v>20</v>
      </c>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77">
        <f>AC118/100*40</f>
        <v>0</v>
      </c>
      <c r="AD119" s="177"/>
      <c r="AE119" s="177"/>
      <c r="AF119" s="23"/>
      <c r="AG119" s="23"/>
      <c r="AH119" s="23"/>
      <c r="AI119" s="23"/>
      <c r="AJ119" s="23"/>
      <c r="AK119" s="23"/>
      <c r="AL119" s="23"/>
      <c r="AM119" s="24"/>
      <c r="AN119" s="24"/>
      <c r="AO119" s="24"/>
      <c r="AP119" s="24"/>
      <c r="AQ119" s="23"/>
    </row>
  </sheetData>
  <sheetProtection formatCells="0" formatColumns="0" formatRows="0" insertColumns="0" insertRows="0" insertHyperlinks="0" deleteColumns="0" deleteRows="0"/>
  <mergeCells count="303">
    <mergeCell ref="AY69:CG69"/>
    <mergeCell ref="AY70:CG70"/>
    <mergeCell ref="AM31:AM32"/>
    <mergeCell ref="AD49:AI49"/>
    <mergeCell ref="AD50:AI50"/>
    <mergeCell ref="AD38:AI38"/>
    <mergeCell ref="AD39:AI39"/>
    <mergeCell ref="AD45:AI45"/>
    <mergeCell ref="AD46:AI46"/>
    <mergeCell ref="AD47:AI47"/>
    <mergeCell ref="AN31:AN32"/>
    <mergeCell ref="AO31:AO32"/>
    <mergeCell ref="AP31:AP32"/>
    <mergeCell ref="AY65:CG65"/>
    <mergeCell ref="AY66:CG66"/>
    <mergeCell ref="AY67:CG67"/>
    <mergeCell ref="B61:AK61"/>
    <mergeCell ref="W58:Y58"/>
    <mergeCell ref="Z58:AB58"/>
    <mergeCell ref="B60:AK60"/>
    <mergeCell ref="AY63:CG63"/>
    <mergeCell ref="AY64:BV64"/>
    <mergeCell ref="N98:P98"/>
    <mergeCell ref="Q98:S98"/>
    <mergeCell ref="W98:Y98"/>
    <mergeCell ref="Q97:S97"/>
    <mergeCell ref="T97:V98"/>
    <mergeCell ref="W97:Y97"/>
    <mergeCell ref="Z98:AB98"/>
    <mergeCell ref="E96:AB96"/>
    <mergeCell ref="N78:P78"/>
    <mergeCell ref="Q78:S78"/>
    <mergeCell ref="T78:V78"/>
    <mergeCell ref="W78:Y78"/>
    <mergeCell ref="Z78:AB78"/>
    <mergeCell ref="AD14:AJ14"/>
    <mergeCell ref="AD15:AJ15"/>
    <mergeCell ref="E99:J99"/>
    <mergeCell ref="K99:M99"/>
    <mergeCell ref="E97:J98"/>
    <mergeCell ref="K97:M98"/>
    <mergeCell ref="N97:P97"/>
    <mergeCell ref="B3:AP3"/>
    <mergeCell ref="B4:AP4"/>
    <mergeCell ref="AD48:AI48"/>
    <mergeCell ref="B19:AK19"/>
    <mergeCell ref="K21:Q21"/>
    <mergeCell ref="U35:Y35"/>
    <mergeCell ref="E52:AB52"/>
    <mergeCell ref="Z50:AC50"/>
    <mergeCell ref="N54:P54"/>
    <mergeCell ref="U50:Y50"/>
    <mergeCell ref="Z55:AB55"/>
    <mergeCell ref="Z35:AC35"/>
    <mergeCell ref="Z38:AC38"/>
    <mergeCell ref="Z39:AC39"/>
    <mergeCell ref="U45:Y45"/>
    <mergeCell ref="U38:Y38"/>
    <mergeCell ref="E76:J76"/>
    <mergeCell ref="B6:AK6"/>
    <mergeCell ref="B7:AK7"/>
    <mergeCell ref="V11:AC11"/>
    <mergeCell ref="AD11:AJ11"/>
    <mergeCell ref="C11:J11"/>
    <mergeCell ref="B29:AK29"/>
    <mergeCell ref="AN12:AN16"/>
    <mergeCell ref="AO12:AO16"/>
    <mergeCell ref="AD43:AI44"/>
    <mergeCell ref="K11:Q11"/>
    <mergeCell ref="C16:J16"/>
    <mergeCell ref="V24:AC24"/>
    <mergeCell ref="K23:Q23"/>
    <mergeCell ref="C24:J24"/>
    <mergeCell ref="C22:J22"/>
    <mergeCell ref="C23:J23"/>
    <mergeCell ref="AD24:AJ24"/>
    <mergeCell ref="AD25:AJ25"/>
    <mergeCell ref="AD26:AJ26"/>
    <mergeCell ref="AD31:AI32"/>
    <mergeCell ref="V23:AC23"/>
    <mergeCell ref="V22:AC22"/>
    <mergeCell ref="C25:J25"/>
    <mergeCell ref="AD13:AJ13"/>
    <mergeCell ref="AP12:AP16"/>
    <mergeCell ref="AM22:AM26"/>
    <mergeCell ref="AN22:AN26"/>
    <mergeCell ref="AO22:AO26"/>
    <mergeCell ref="AP22:AP26"/>
    <mergeCell ref="C21:J21"/>
    <mergeCell ref="V21:AC21"/>
    <mergeCell ref="AD21:AJ21"/>
    <mergeCell ref="U39:Y39"/>
    <mergeCell ref="AM12:AM16"/>
    <mergeCell ref="AD12:AJ12"/>
    <mergeCell ref="D32:T32"/>
    <mergeCell ref="U31:Y31"/>
    <mergeCell ref="U32:Y32"/>
    <mergeCell ref="K12:Q12"/>
    <mergeCell ref="K13:Q13"/>
    <mergeCell ref="K14:Q14"/>
    <mergeCell ref="K15:Q15"/>
    <mergeCell ref="K16:Q16"/>
    <mergeCell ref="K22:Q22"/>
    <mergeCell ref="AD16:AJ16"/>
    <mergeCell ref="V16:AC16"/>
    <mergeCell ref="V14:AC14"/>
    <mergeCell ref="V15:AC15"/>
    <mergeCell ref="Q53:S53"/>
    <mergeCell ref="K26:Q26"/>
    <mergeCell ref="D31:T31"/>
    <mergeCell ref="Z36:AC36"/>
    <mergeCell ref="Z37:AC37"/>
    <mergeCell ref="T53:V54"/>
    <mergeCell ref="W53:Y53"/>
    <mergeCell ref="Z31:AC32"/>
    <mergeCell ref="C26:J26"/>
    <mergeCell ref="D43:T43"/>
    <mergeCell ref="W57:Y57"/>
    <mergeCell ref="E55:J55"/>
    <mergeCell ref="K55:M55"/>
    <mergeCell ref="N55:P55"/>
    <mergeCell ref="Q55:S55"/>
    <mergeCell ref="W55:Y55"/>
    <mergeCell ref="Z53:AB53"/>
    <mergeCell ref="D45:T45"/>
    <mergeCell ref="Z56:AB56"/>
    <mergeCell ref="T55:V55"/>
    <mergeCell ref="Q54:S54"/>
    <mergeCell ref="W54:Y54"/>
    <mergeCell ref="Z54:AB54"/>
    <mergeCell ref="T56:V56"/>
    <mergeCell ref="W56:Y56"/>
    <mergeCell ref="Z49:AC49"/>
    <mergeCell ref="N56:P56"/>
    <mergeCell ref="Q56:S56"/>
    <mergeCell ref="Z57:AB57"/>
    <mergeCell ref="E56:J56"/>
    <mergeCell ref="K56:M56"/>
    <mergeCell ref="E53:J54"/>
    <mergeCell ref="K53:M54"/>
    <mergeCell ref="N53:P53"/>
    <mergeCell ref="E58:J58"/>
    <mergeCell ref="K58:M58"/>
    <mergeCell ref="N58:P58"/>
    <mergeCell ref="Q58:S58"/>
    <mergeCell ref="T58:V58"/>
    <mergeCell ref="K57:M57"/>
    <mergeCell ref="N57:P57"/>
    <mergeCell ref="Q57:S57"/>
    <mergeCell ref="T57:V57"/>
    <mergeCell ref="E57:J57"/>
    <mergeCell ref="Z79:AB79"/>
    <mergeCell ref="N99:P99"/>
    <mergeCell ref="Q99:S99"/>
    <mergeCell ref="T99:V99"/>
    <mergeCell ref="W99:Y99"/>
    <mergeCell ref="Z100:AB100"/>
    <mergeCell ref="Z77:AB77"/>
    <mergeCell ref="Z99:AB99"/>
    <mergeCell ref="E73:AB73"/>
    <mergeCell ref="E74:J75"/>
    <mergeCell ref="K74:M75"/>
    <mergeCell ref="N74:P74"/>
    <mergeCell ref="Q74:S74"/>
    <mergeCell ref="T74:V75"/>
    <mergeCell ref="W74:Y74"/>
    <mergeCell ref="Z74:AB74"/>
    <mergeCell ref="N75:P75"/>
    <mergeCell ref="Q75:S75"/>
    <mergeCell ref="W75:Y75"/>
    <mergeCell ref="Z75:AB75"/>
    <mergeCell ref="K76:M76"/>
    <mergeCell ref="E78:J78"/>
    <mergeCell ref="K78:M78"/>
    <mergeCell ref="Z97:AB97"/>
    <mergeCell ref="Q76:S76"/>
    <mergeCell ref="E79:J79"/>
    <mergeCell ref="K79:M79"/>
    <mergeCell ref="N79:P79"/>
    <mergeCell ref="Q79:S79"/>
    <mergeCell ref="T79:V79"/>
    <mergeCell ref="W79:Y79"/>
    <mergeCell ref="E77:J77"/>
    <mergeCell ref="K77:M77"/>
    <mergeCell ref="T77:V77"/>
    <mergeCell ref="W77:Y77"/>
    <mergeCell ref="N76:P76"/>
    <mergeCell ref="T76:V76"/>
    <mergeCell ref="N77:P77"/>
    <mergeCell ref="Q77:S77"/>
    <mergeCell ref="E115:J115"/>
    <mergeCell ref="K115:M115"/>
    <mergeCell ref="N115:P115"/>
    <mergeCell ref="Q115:S115"/>
    <mergeCell ref="T115:V115"/>
    <mergeCell ref="W115:Y115"/>
    <mergeCell ref="E116:J116"/>
    <mergeCell ref="AC113:AE113"/>
    <mergeCell ref="T114:V114"/>
    <mergeCell ref="W114:Y114"/>
    <mergeCell ref="Z114:AB114"/>
    <mergeCell ref="AC114:AE114"/>
    <mergeCell ref="N113:P114"/>
    <mergeCell ref="Q113:S114"/>
    <mergeCell ref="T113:V113"/>
    <mergeCell ref="W113:Y113"/>
    <mergeCell ref="Z115:AB115"/>
    <mergeCell ref="AC115:AE115"/>
    <mergeCell ref="Z116:AB116"/>
    <mergeCell ref="E113:J114"/>
    <mergeCell ref="K113:M114"/>
    <mergeCell ref="Z113:AB113"/>
    <mergeCell ref="E119:AB119"/>
    <mergeCell ref="AC119:AE119"/>
    <mergeCell ref="E117:J117"/>
    <mergeCell ref="K117:M117"/>
    <mergeCell ref="N117:P117"/>
    <mergeCell ref="Q117:S117"/>
    <mergeCell ref="T117:V117"/>
    <mergeCell ref="E118:J118"/>
    <mergeCell ref="K116:M116"/>
    <mergeCell ref="AC116:AE116"/>
    <mergeCell ref="T116:V116"/>
    <mergeCell ref="W116:Y116"/>
    <mergeCell ref="Z118:AB118"/>
    <mergeCell ref="AC118:AE118"/>
    <mergeCell ref="Z117:AB117"/>
    <mergeCell ref="AC117:AE117"/>
    <mergeCell ref="W117:Y117"/>
    <mergeCell ref="N116:P116"/>
    <mergeCell ref="Q116:S116"/>
    <mergeCell ref="K118:M118"/>
    <mergeCell ref="N118:P118"/>
    <mergeCell ref="Q118:S118"/>
    <mergeCell ref="T118:V118"/>
    <mergeCell ref="W118:Y118"/>
    <mergeCell ref="W102:Y102"/>
    <mergeCell ref="Z102:AB102"/>
    <mergeCell ref="E112:AE112"/>
    <mergeCell ref="Z101:AB101"/>
    <mergeCell ref="E100:J100"/>
    <mergeCell ref="K100:M100"/>
    <mergeCell ref="E102:J102"/>
    <mergeCell ref="K102:M102"/>
    <mergeCell ref="N102:P102"/>
    <mergeCell ref="Q102:S102"/>
    <mergeCell ref="T102:V102"/>
    <mergeCell ref="E101:J101"/>
    <mergeCell ref="K101:M101"/>
    <mergeCell ref="N101:P101"/>
    <mergeCell ref="Q101:S101"/>
    <mergeCell ref="T101:V101"/>
    <mergeCell ref="W101:Y101"/>
    <mergeCell ref="N100:P100"/>
    <mergeCell ref="Q100:S100"/>
    <mergeCell ref="T100:V100"/>
    <mergeCell ref="W100:Y100"/>
    <mergeCell ref="B105:AP108"/>
    <mergeCell ref="B104:AP104"/>
    <mergeCell ref="AC84:AD84"/>
    <mergeCell ref="AH84:AI84"/>
    <mergeCell ref="W76:Y76"/>
    <mergeCell ref="Z76:AB76"/>
    <mergeCell ref="B81:AK81"/>
    <mergeCell ref="B82:AK82"/>
    <mergeCell ref="AY68:CG68"/>
    <mergeCell ref="AH18:AJ18"/>
    <mergeCell ref="U46:Y46"/>
    <mergeCell ref="U47:Y47"/>
    <mergeCell ref="U48:Y48"/>
    <mergeCell ref="AD33:AI33"/>
    <mergeCell ref="AD34:AI34"/>
    <mergeCell ref="AD35:AI35"/>
    <mergeCell ref="AD36:AI36"/>
    <mergeCell ref="AD37:AI37"/>
    <mergeCell ref="U36:Y36"/>
    <mergeCell ref="Z33:AC33"/>
    <mergeCell ref="Z34:AC34"/>
    <mergeCell ref="U33:Y33"/>
    <mergeCell ref="U37:Y37"/>
    <mergeCell ref="V25:AC25"/>
    <mergeCell ref="AD22:AJ22"/>
    <mergeCell ref="AD23:AJ23"/>
    <mergeCell ref="K24:Q24"/>
    <mergeCell ref="V12:AC12"/>
    <mergeCell ref="V13:AC13"/>
    <mergeCell ref="V26:AC26"/>
    <mergeCell ref="K25:Q25"/>
    <mergeCell ref="Z48:AC48"/>
    <mergeCell ref="U49:Y49"/>
    <mergeCell ref="Z45:AC45"/>
    <mergeCell ref="Z46:AC46"/>
    <mergeCell ref="Z47:AC47"/>
    <mergeCell ref="D39:T39"/>
    <mergeCell ref="U43:Y43"/>
    <mergeCell ref="U44:Y44"/>
    <mergeCell ref="Z43:AC44"/>
    <mergeCell ref="U34:Y34"/>
    <mergeCell ref="D44:T44"/>
    <mergeCell ref="C12:J12"/>
    <mergeCell ref="C13:J13"/>
    <mergeCell ref="C14:J14"/>
    <mergeCell ref="C15:J15"/>
  </mergeCells>
  <printOptions horizontalCentered="1" verticalCentered="1"/>
  <pageMargins left="0.11811023622047245" right="0.11811023622047245" top="0" bottom="0" header="0" footer="0"/>
  <pageSetup scale="89" fitToHeight="0" orientation="landscape" r:id="rId1"/>
  <headerFooter alignWithMargins="0">
    <oddHeader>&amp;C&amp;P</oddHeader>
    <oddFooter>&amp;CEstructura</oddFooter>
  </headerFooter>
  <rowBreaks count="4" manualBreakCount="4">
    <brk id="27" min="1" max="41" man="1"/>
    <brk id="59" min="1" max="41" man="1"/>
    <brk id="80" min="1" max="41" man="1"/>
    <brk id="103" min="1" max="41" man="1"/>
  </rowBreaks>
  <ignoredErrors>
    <ignoredError sqref="W10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DAF12-05A9-417B-9FB6-F6EAB53B686F}">
  <dimension ref="B2:AV126"/>
  <sheetViews>
    <sheetView showGridLines="0" view="pageBreakPreview" zoomScaleNormal="100" zoomScaleSheetLayoutView="100" workbookViewId="0">
      <selection activeCell="AD78" sqref="AD78"/>
    </sheetView>
  </sheetViews>
  <sheetFormatPr baseColWidth="10" defaultColWidth="3.7109375" defaultRowHeight="18" customHeight="1" x14ac:dyDescent="0.25"/>
  <cols>
    <col min="1" max="1" width="3.7109375" style="3"/>
    <col min="2" max="16" width="3.7109375" style="6"/>
    <col min="17" max="17" width="4.5703125" style="6" customWidth="1"/>
    <col min="18" max="18" width="4.140625" style="6" customWidth="1"/>
    <col min="19" max="19" width="3.7109375" style="6"/>
    <col min="20" max="20" width="3.5703125" style="6" customWidth="1"/>
    <col min="21" max="21" width="5.140625" style="6" customWidth="1"/>
    <col min="22" max="22" width="3.7109375" style="6"/>
    <col min="23" max="24" width="4.5703125" style="6" customWidth="1"/>
    <col min="25" max="25" width="4" style="6" customWidth="1"/>
    <col min="26" max="26" width="4.42578125" style="6" customWidth="1"/>
    <col min="27" max="28" width="4.7109375" style="6" customWidth="1"/>
    <col min="29" max="30" width="4" style="6" customWidth="1"/>
    <col min="31" max="31" width="4.140625" style="6" customWidth="1"/>
    <col min="32" max="32" width="4.42578125" style="6" customWidth="1"/>
    <col min="33" max="33" width="3.7109375" style="6"/>
    <col min="34" max="34" width="4.140625" style="6" customWidth="1"/>
    <col min="35" max="35" width="4.5703125" style="6" customWidth="1"/>
    <col min="36" max="36" width="3.7109375" style="6"/>
    <col min="37" max="37" width="4" style="6" customWidth="1"/>
    <col min="38" max="38" width="3.7109375" style="6"/>
    <col min="39" max="39" width="3" style="4" customWidth="1"/>
    <col min="40" max="40" width="4.42578125" style="4" customWidth="1"/>
    <col min="41" max="41" width="3.28515625" style="4" customWidth="1"/>
    <col min="42" max="42" width="3.42578125" style="4" customWidth="1"/>
    <col min="43" max="44" width="3.7109375" style="3"/>
    <col min="45" max="45" width="14.85546875" style="3" bestFit="1" customWidth="1"/>
    <col min="46" max="16384" width="3.7109375" style="3"/>
  </cols>
  <sheetData>
    <row r="2" spans="2:42" ht="18" customHeight="1" x14ac:dyDescent="0.2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2:42" ht="18" customHeight="1" x14ac:dyDescent="0.25">
      <c r="B3" s="215" t="s">
        <v>201</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row>
    <row r="4" spans="2:42" ht="18" customHeight="1" x14ac:dyDescent="0.25">
      <c r="B4" s="215" t="s">
        <v>38</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row>
    <row r="5" spans="2:42" ht="18" customHeight="1" x14ac:dyDescent="0.25">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24"/>
      <c r="AN5" s="24"/>
      <c r="AO5" s="24"/>
      <c r="AP5" s="24"/>
    </row>
    <row r="6" spans="2:42" ht="18" customHeight="1" x14ac:dyDescent="0.25">
      <c r="B6" s="209" t="s">
        <v>39</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5"/>
      <c r="AM6" s="25"/>
      <c r="AN6" s="25"/>
      <c r="AO6" s="25"/>
      <c r="AP6" s="25"/>
    </row>
    <row r="7" spans="2:42" ht="41.25" customHeight="1" x14ac:dyDescent="0.25">
      <c r="B7" s="241" t="s">
        <v>170</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6"/>
    </row>
    <row r="8" spans="2:42" ht="9.75" customHeight="1" x14ac:dyDescent="0.2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N8" s="24"/>
      <c r="AO8" s="24"/>
      <c r="AP8" s="24"/>
    </row>
    <row r="9" spans="2:42" ht="33" customHeight="1" x14ac:dyDescent="0.25">
      <c r="B9" s="263" t="s">
        <v>169</v>
      </c>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65"/>
      <c r="AM9" s="56" t="s">
        <v>60</v>
      </c>
      <c r="AN9" s="29" t="s">
        <v>2</v>
      </c>
      <c r="AO9" s="29" t="s">
        <v>3</v>
      </c>
      <c r="AP9" s="29" t="s">
        <v>4</v>
      </c>
    </row>
    <row r="10" spans="2:42" ht="18" customHeight="1" x14ac:dyDescent="0.25">
      <c r="B10" s="34" t="s">
        <v>157</v>
      </c>
      <c r="C10" s="34"/>
      <c r="D10" s="34"/>
      <c r="E10" s="34"/>
      <c r="F10" s="34"/>
      <c r="G10" s="34"/>
      <c r="H10" s="34"/>
      <c r="I10" s="34"/>
      <c r="J10" s="34"/>
      <c r="K10" s="34"/>
      <c r="L10" s="34"/>
      <c r="M10" s="34"/>
      <c r="N10" s="34"/>
      <c r="O10" s="34"/>
      <c r="P10" s="34"/>
      <c r="Q10" s="34"/>
      <c r="R10" s="23"/>
      <c r="S10" s="31"/>
      <c r="T10" s="31"/>
      <c r="U10" s="31" t="s">
        <v>167</v>
      </c>
      <c r="X10" s="24"/>
      <c r="Y10" s="24"/>
      <c r="Z10" s="24"/>
      <c r="AA10" s="176"/>
      <c r="AB10" s="176"/>
      <c r="AC10" s="176"/>
      <c r="AD10" s="24"/>
      <c r="AE10" s="66" t="s">
        <v>92</v>
      </c>
      <c r="AF10" s="255"/>
      <c r="AG10" s="255"/>
      <c r="AH10" s="67"/>
      <c r="AI10" s="66" t="s">
        <v>93</v>
      </c>
      <c r="AJ10" s="255"/>
      <c r="AK10" s="255"/>
      <c r="AL10" s="65"/>
      <c r="AM10" s="57" t="s">
        <v>61</v>
      </c>
      <c r="AN10" s="37"/>
      <c r="AO10" s="37"/>
      <c r="AP10" s="37"/>
    </row>
    <row r="11" spans="2:42" ht="18" customHeight="1" x14ac:dyDescent="0.25">
      <c r="B11" s="34" t="s">
        <v>168</v>
      </c>
      <c r="C11" s="34"/>
      <c r="D11" s="34"/>
      <c r="E11" s="34"/>
      <c r="F11" s="34"/>
      <c r="G11" s="34"/>
      <c r="H11" s="34"/>
      <c r="I11" s="34"/>
      <c r="J11" s="34"/>
      <c r="K11" s="34"/>
      <c r="L11" s="34"/>
      <c r="M11" s="34"/>
      <c r="N11" s="34" t="s">
        <v>171</v>
      </c>
      <c r="O11" s="34"/>
      <c r="P11" s="34"/>
      <c r="Q11" s="34"/>
      <c r="R11" s="176"/>
      <c r="S11" s="176"/>
      <c r="T11" s="176"/>
      <c r="U11" s="176"/>
      <c r="V11" s="31"/>
      <c r="W11" s="31"/>
      <c r="X11" s="24"/>
      <c r="Y11" s="24"/>
      <c r="Z11" s="24"/>
      <c r="AA11" s="24"/>
      <c r="AB11" s="31"/>
      <c r="AC11" s="31"/>
      <c r="AD11" s="24"/>
      <c r="AE11" s="66" t="s">
        <v>92</v>
      </c>
      <c r="AF11" s="255"/>
      <c r="AG11" s="255"/>
      <c r="AH11" s="67"/>
      <c r="AI11" s="66" t="s">
        <v>93</v>
      </c>
      <c r="AJ11" s="255"/>
      <c r="AK11" s="255"/>
      <c r="AL11" s="65"/>
      <c r="AM11" s="57" t="s">
        <v>62</v>
      </c>
      <c r="AN11" s="37"/>
      <c r="AO11" s="37"/>
      <c r="AP11" s="37"/>
    </row>
    <row r="12" spans="2:42" ht="26.25" customHeight="1" x14ac:dyDescent="0.25">
      <c r="B12" s="254" t="s">
        <v>172</v>
      </c>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101"/>
      <c r="AE12" s="66" t="s">
        <v>92</v>
      </c>
      <c r="AF12" s="262"/>
      <c r="AG12" s="262"/>
      <c r="AH12" s="67"/>
      <c r="AI12" s="66" t="s">
        <v>93</v>
      </c>
      <c r="AJ12" s="262"/>
      <c r="AK12" s="262"/>
      <c r="AL12" s="65"/>
      <c r="AM12" s="57" t="s">
        <v>62</v>
      </c>
      <c r="AN12" s="102"/>
      <c r="AO12" s="102"/>
      <c r="AP12" s="102"/>
    </row>
    <row r="13" spans="2:42" ht="18" customHeight="1" x14ac:dyDescent="0.25">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31"/>
      <c r="AC13" s="31"/>
      <c r="AD13" s="24"/>
      <c r="AE13" s="66"/>
      <c r="AF13" s="100"/>
      <c r="AG13" s="100"/>
      <c r="AH13" s="67"/>
      <c r="AI13" s="66"/>
      <c r="AJ13" s="100"/>
      <c r="AK13" s="100"/>
      <c r="AL13" s="65"/>
      <c r="AM13" s="62"/>
      <c r="AN13" s="24"/>
      <c r="AO13" s="24"/>
      <c r="AP13" s="24"/>
    </row>
    <row r="14" spans="2:42" ht="18" customHeight="1" x14ac:dyDescent="0.25">
      <c r="B14" s="264"/>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6"/>
      <c r="AL14" s="65"/>
      <c r="AM14" s="62"/>
      <c r="AN14" s="24"/>
      <c r="AO14" s="24"/>
      <c r="AP14" s="24"/>
    </row>
    <row r="15" spans="2:42" ht="18" customHeight="1" x14ac:dyDescent="0.25">
      <c r="B15" s="267"/>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9"/>
      <c r="AL15" s="65"/>
      <c r="AM15" s="62"/>
      <c r="AN15" s="24"/>
      <c r="AO15" s="24"/>
      <c r="AP15" s="24"/>
    </row>
    <row r="16" spans="2:42" ht="18" customHeight="1" x14ac:dyDescent="0.25">
      <c r="B16" s="267"/>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9"/>
      <c r="AL16" s="65"/>
      <c r="AM16" s="62"/>
      <c r="AN16" s="24"/>
      <c r="AO16" s="24"/>
      <c r="AP16" s="24"/>
    </row>
    <row r="17" spans="2:42" ht="18" customHeight="1" x14ac:dyDescent="0.25">
      <c r="B17" s="270"/>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2"/>
      <c r="AL17" s="65"/>
      <c r="AM17" s="62"/>
      <c r="AN17" s="24"/>
      <c r="AO17" s="24"/>
      <c r="AP17" s="24"/>
    </row>
    <row r="18" spans="2:42" ht="18" customHeight="1" x14ac:dyDescent="0.25">
      <c r="B18" s="65"/>
      <c r="C18" s="65"/>
      <c r="D18" s="65"/>
      <c r="E18" s="65"/>
      <c r="F18" s="65"/>
      <c r="G18" s="65"/>
      <c r="H18" s="65"/>
      <c r="I18" s="65"/>
      <c r="J18" s="65"/>
      <c r="K18" s="65"/>
      <c r="L18" s="65"/>
      <c r="M18" s="65"/>
      <c r="N18" s="65"/>
      <c r="O18" s="65"/>
      <c r="P18" s="65"/>
      <c r="Q18" s="65"/>
      <c r="R18" s="65"/>
      <c r="S18" s="26"/>
      <c r="T18" s="26"/>
      <c r="U18" s="65"/>
      <c r="V18" s="65"/>
      <c r="W18" s="65"/>
      <c r="X18" s="65"/>
      <c r="Y18" s="65"/>
      <c r="Z18" s="65"/>
      <c r="AA18" s="65"/>
      <c r="AB18" s="65"/>
      <c r="AC18" s="65"/>
      <c r="AD18" s="65"/>
      <c r="AE18" s="65"/>
      <c r="AF18" s="65"/>
      <c r="AG18" s="65"/>
      <c r="AH18" s="65"/>
      <c r="AI18" s="65"/>
      <c r="AJ18" s="65"/>
      <c r="AK18" s="65"/>
      <c r="AL18" s="65"/>
      <c r="AM18" s="62"/>
      <c r="AN18" s="24"/>
      <c r="AO18" s="24"/>
      <c r="AP18" s="24"/>
    </row>
    <row r="19" spans="2:42" ht="44.25" customHeight="1" x14ac:dyDescent="0.25">
      <c r="B19" s="254" t="s">
        <v>177</v>
      </c>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65"/>
      <c r="AJ19" s="65"/>
      <c r="AK19" s="65"/>
      <c r="AL19" s="65"/>
      <c r="AM19" s="240" t="s">
        <v>61</v>
      </c>
      <c r="AN19" s="244"/>
      <c r="AO19" s="244"/>
      <c r="AP19" s="244"/>
    </row>
    <row r="20" spans="2:42" ht="18" customHeight="1" x14ac:dyDescent="0.25">
      <c r="B20" s="257"/>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9"/>
      <c r="AI20" s="34"/>
      <c r="AJ20" s="34"/>
      <c r="AK20" s="34"/>
      <c r="AL20" s="34"/>
      <c r="AM20" s="240"/>
      <c r="AN20" s="244"/>
      <c r="AO20" s="244"/>
      <c r="AP20" s="244"/>
    </row>
    <row r="21" spans="2:42" ht="18" customHeight="1" x14ac:dyDescent="0.25">
      <c r="B21" s="260"/>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261"/>
      <c r="AI21" s="42"/>
      <c r="AJ21" s="42"/>
      <c r="AK21" s="42"/>
      <c r="AL21" s="26"/>
      <c r="AM21" s="240"/>
      <c r="AN21" s="244"/>
      <c r="AO21" s="244"/>
      <c r="AP21" s="244"/>
    </row>
    <row r="22" spans="2:42" ht="18" customHeight="1" x14ac:dyDescent="0.2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42"/>
      <c r="AJ22" s="42"/>
      <c r="AK22" s="42"/>
      <c r="AL22" s="26"/>
      <c r="AM22" s="62"/>
      <c r="AN22" s="24"/>
      <c r="AO22" s="24"/>
      <c r="AP22" s="24"/>
    </row>
    <row r="23" spans="2:42" ht="18" customHeight="1" x14ac:dyDescent="0.25">
      <c r="B23" s="79"/>
      <c r="C23" s="3"/>
      <c r="D23" s="85"/>
      <c r="E23" s="85"/>
      <c r="F23" s="85"/>
      <c r="G23" s="85"/>
      <c r="H23" s="85"/>
      <c r="I23" s="85"/>
      <c r="J23" s="85"/>
      <c r="K23" s="85"/>
      <c r="L23" s="85"/>
      <c r="M23" s="85"/>
      <c r="N23" s="85"/>
      <c r="O23" s="85"/>
      <c r="P23" s="85"/>
      <c r="Q23" s="85"/>
      <c r="R23" s="85"/>
      <c r="S23" s="85"/>
      <c r="T23" s="85"/>
      <c r="U23" s="85"/>
      <c r="V23" s="85"/>
      <c r="W23" s="85"/>
      <c r="X23" s="81"/>
      <c r="Y23" s="23"/>
      <c r="Z23" s="24"/>
      <c r="AA23" s="24"/>
      <c r="AB23" s="24"/>
      <c r="AC23" s="24"/>
      <c r="AD23" s="24"/>
      <c r="AE23" s="24"/>
      <c r="AF23" s="24"/>
      <c r="AG23" s="24"/>
      <c r="AH23" s="24"/>
      <c r="AI23" s="24"/>
      <c r="AJ23" s="24"/>
      <c r="AK23" s="24"/>
      <c r="AL23" s="34"/>
      <c r="AM23" s="62"/>
      <c r="AN23" s="109"/>
      <c r="AO23" s="24"/>
      <c r="AP23" s="24"/>
    </row>
    <row r="24" spans="2:42" ht="18" customHeight="1" x14ac:dyDescent="0.25">
      <c r="B24" s="23"/>
      <c r="C24" s="23"/>
      <c r="D24" s="23"/>
      <c r="E24" s="23"/>
      <c r="F24" s="23"/>
      <c r="G24" s="23"/>
      <c r="H24" s="23"/>
      <c r="I24" s="23"/>
      <c r="J24" s="23"/>
      <c r="K24" s="23"/>
      <c r="L24" s="23"/>
      <c r="M24" s="23"/>
      <c r="N24" s="23"/>
      <c r="O24" s="23"/>
      <c r="P24" s="23"/>
      <c r="Q24" s="23"/>
      <c r="R24" s="23"/>
      <c r="S24" s="23"/>
      <c r="T24" s="23"/>
      <c r="U24" s="23"/>
      <c r="V24" s="23"/>
      <c r="W24" s="23"/>
      <c r="X24" s="23"/>
      <c r="Y24" s="23"/>
      <c r="Z24" s="24"/>
      <c r="AA24" s="24"/>
      <c r="AB24" s="24"/>
      <c r="AC24" s="24"/>
      <c r="AD24" s="24"/>
      <c r="AE24" s="24"/>
      <c r="AF24" s="24"/>
      <c r="AG24" s="24"/>
      <c r="AH24" s="24"/>
      <c r="AI24" s="24"/>
      <c r="AJ24" s="24"/>
      <c r="AK24" s="24"/>
      <c r="AL24" s="34"/>
      <c r="AN24" s="24"/>
      <c r="AO24" s="24"/>
      <c r="AP24" s="24"/>
    </row>
    <row r="25" spans="2:42" ht="18" customHeight="1" x14ac:dyDescent="0.2">
      <c r="B25" s="49"/>
      <c r="C25" s="49"/>
      <c r="D25" s="49"/>
      <c r="E25" s="181" t="s">
        <v>27</v>
      </c>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49"/>
      <c r="AD25" s="49"/>
      <c r="AE25" s="49"/>
      <c r="AF25" s="49"/>
      <c r="AG25" s="49"/>
      <c r="AH25" s="49"/>
      <c r="AI25" s="49"/>
      <c r="AJ25" s="49"/>
      <c r="AK25" s="49"/>
      <c r="AL25" s="24"/>
      <c r="AN25" s="24"/>
      <c r="AO25" s="24"/>
      <c r="AP25" s="24"/>
    </row>
    <row r="26" spans="2:42" ht="15" customHeight="1" x14ac:dyDescent="0.25">
      <c r="B26" s="34"/>
      <c r="C26" s="34"/>
      <c r="D26" s="34"/>
      <c r="E26" s="181" t="s">
        <v>18</v>
      </c>
      <c r="F26" s="181"/>
      <c r="G26" s="181"/>
      <c r="H26" s="181"/>
      <c r="I26" s="181"/>
      <c r="J26" s="181"/>
      <c r="K26" s="181" t="s">
        <v>15</v>
      </c>
      <c r="L26" s="181"/>
      <c r="M26" s="181"/>
      <c r="N26" s="187" t="s">
        <v>28</v>
      </c>
      <c r="O26" s="187"/>
      <c r="P26" s="187"/>
      <c r="Q26" s="187" t="s">
        <v>7</v>
      </c>
      <c r="R26" s="187"/>
      <c r="S26" s="187"/>
      <c r="T26" s="181" t="s">
        <v>16</v>
      </c>
      <c r="U26" s="181"/>
      <c r="V26" s="181"/>
      <c r="W26" s="187" t="s">
        <v>29</v>
      </c>
      <c r="X26" s="187"/>
      <c r="Y26" s="187"/>
      <c r="Z26" s="187" t="s">
        <v>29</v>
      </c>
      <c r="AA26" s="187"/>
      <c r="AB26" s="187"/>
      <c r="AC26" s="34"/>
      <c r="AD26" s="34"/>
      <c r="AE26" s="34"/>
      <c r="AF26" s="34"/>
      <c r="AG26" s="34"/>
      <c r="AH26" s="34"/>
      <c r="AI26" s="34"/>
      <c r="AJ26" s="34"/>
      <c r="AK26" s="34"/>
      <c r="AL26" s="34"/>
      <c r="AN26" s="24"/>
      <c r="AO26" s="24"/>
      <c r="AP26" s="24"/>
    </row>
    <row r="27" spans="2:42" ht="15" customHeight="1" x14ac:dyDescent="0.25">
      <c r="B27" s="34"/>
      <c r="C27" s="34"/>
      <c r="D27" s="34"/>
      <c r="E27" s="181"/>
      <c r="F27" s="181"/>
      <c r="G27" s="181"/>
      <c r="H27" s="181"/>
      <c r="I27" s="181"/>
      <c r="J27" s="181"/>
      <c r="K27" s="181"/>
      <c r="L27" s="181"/>
      <c r="M27" s="181"/>
      <c r="N27" s="189" t="s">
        <v>15</v>
      </c>
      <c r="O27" s="189"/>
      <c r="P27" s="189"/>
      <c r="Q27" s="189" t="s">
        <v>17</v>
      </c>
      <c r="R27" s="189"/>
      <c r="S27" s="189"/>
      <c r="T27" s="181"/>
      <c r="U27" s="181"/>
      <c r="V27" s="181"/>
      <c r="W27" s="189" t="s">
        <v>30</v>
      </c>
      <c r="X27" s="189"/>
      <c r="Y27" s="189"/>
      <c r="Z27" s="189" t="s">
        <v>31</v>
      </c>
      <c r="AA27" s="189"/>
      <c r="AB27" s="189"/>
      <c r="AC27" s="34"/>
      <c r="AD27" s="34"/>
      <c r="AE27" s="34"/>
      <c r="AF27" s="34"/>
      <c r="AG27" s="34"/>
      <c r="AH27" s="34"/>
      <c r="AI27" s="34"/>
      <c r="AJ27" s="34"/>
      <c r="AK27" s="34"/>
      <c r="AL27" s="34"/>
      <c r="AN27" s="24"/>
      <c r="AO27" s="24"/>
      <c r="AP27" s="24"/>
    </row>
    <row r="28" spans="2:42" ht="18" customHeight="1" x14ac:dyDescent="0.25">
      <c r="B28" s="34"/>
      <c r="C28" s="34"/>
      <c r="D28" s="34"/>
      <c r="E28" s="182" t="s">
        <v>5</v>
      </c>
      <c r="F28" s="182"/>
      <c r="G28" s="182"/>
      <c r="H28" s="182"/>
      <c r="I28" s="182"/>
      <c r="J28" s="182"/>
      <c r="K28" s="256">
        <f>AN10+AN19</f>
        <v>0</v>
      </c>
      <c r="L28" s="177"/>
      <c r="M28" s="177"/>
      <c r="N28" s="177">
        <f>AO10+AO19</f>
        <v>0</v>
      </c>
      <c r="O28" s="177"/>
      <c r="P28" s="177"/>
      <c r="Q28" s="177">
        <f>AP10+AP19</f>
        <v>0</v>
      </c>
      <c r="R28" s="177"/>
      <c r="S28" s="177"/>
      <c r="T28" s="177">
        <v>2</v>
      </c>
      <c r="U28" s="177"/>
      <c r="V28" s="177"/>
      <c r="W28" s="177">
        <f>K28/T28*100</f>
        <v>0</v>
      </c>
      <c r="X28" s="177"/>
      <c r="Y28" s="177"/>
      <c r="Z28" s="177">
        <f>W28/100*60</f>
        <v>0</v>
      </c>
      <c r="AA28" s="177"/>
      <c r="AB28" s="177"/>
      <c r="AC28" s="34"/>
      <c r="AD28" s="34"/>
      <c r="AE28" s="34"/>
      <c r="AF28" s="34"/>
      <c r="AG28" s="34"/>
      <c r="AH28" s="34"/>
      <c r="AI28" s="34"/>
      <c r="AJ28" s="34"/>
      <c r="AK28" s="34"/>
      <c r="AL28" s="34"/>
      <c r="AN28" s="24"/>
      <c r="AO28" s="24"/>
      <c r="AP28" s="24"/>
    </row>
    <row r="29" spans="2:42" ht="18" customHeight="1" x14ac:dyDescent="0.25">
      <c r="B29" s="34"/>
      <c r="C29" s="34"/>
      <c r="D29" s="34"/>
      <c r="E29" s="182" t="s">
        <v>13</v>
      </c>
      <c r="F29" s="182"/>
      <c r="G29" s="182"/>
      <c r="H29" s="182"/>
      <c r="I29" s="182"/>
      <c r="J29" s="182"/>
      <c r="K29" s="177">
        <f>AN11+AN12</f>
        <v>0</v>
      </c>
      <c r="L29" s="177"/>
      <c r="M29" s="177"/>
      <c r="N29" s="177">
        <f>AO11+AO12</f>
        <v>0</v>
      </c>
      <c r="O29" s="177"/>
      <c r="P29" s="177"/>
      <c r="Q29" s="177">
        <f>AP11+AP12</f>
        <v>0</v>
      </c>
      <c r="R29" s="177"/>
      <c r="S29" s="177"/>
      <c r="T29" s="177">
        <v>2</v>
      </c>
      <c r="U29" s="177"/>
      <c r="V29" s="177"/>
      <c r="W29" s="177">
        <f>K29/T29*100</f>
        <v>0</v>
      </c>
      <c r="X29" s="177"/>
      <c r="Y29" s="177"/>
      <c r="Z29" s="177">
        <f>W29/100*30</f>
        <v>0</v>
      </c>
      <c r="AA29" s="177"/>
      <c r="AB29" s="177"/>
      <c r="AC29" s="34"/>
      <c r="AD29" s="34"/>
      <c r="AE29" s="34"/>
      <c r="AF29" s="34"/>
      <c r="AG29" s="34"/>
      <c r="AH29" s="34"/>
      <c r="AI29" s="34"/>
      <c r="AJ29" s="34"/>
      <c r="AK29" s="34"/>
      <c r="AL29" s="34"/>
      <c r="AN29" s="24"/>
      <c r="AO29" s="24"/>
      <c r="AP29" s="24"/>
    </row>
    <row r="30" spans="2:42" ht="18" customHeight="1" x14ac:dyDescent="0.25">
      <c r="B30" s="34"/>
      <c r="C30" s="34"/>
      <c r="D30" s="34"/>
      <c r="E30" s="182" t="s">
        <v>14</v>
      </c>
      <c r="F30" s="182"/>
      <c r="G30" s="182"/>
      <c r="H30" s="182"/>
      <c r="I30" s="182"/>
      <c r="J30" s="182"/>
      <c r="K30" s="177">
        <v>0</v>
      </c>
      <c r="L30" s="177"/>
      <c r="M30" s="177"/>
      <c r="N30" s="177">
        <v>0</v>
      </c>
      <c r="O30" s="177"/>
      <c r="P30" s="177"/>
      <c r="Q30" s="177">
        <v>0</v>
      </c>
      <c r="R30" s="177"/>
      <c r="S30" s="177"/>
      <c r="T30" s="177">
        <v>0</v>
      </c>
      <c r="U30" s="177"/>
      <c r="V30" s="177"/>
      <c r="W30" s="177">
        <v>100</v>
      </c>
      <c r="X30" s="177"/>
      <c r="Y30" s="177"/>
      <c r="Z30" s="177">
        <v>10</v>
      </c>
      <c r="AA30" s="177"/>
      <c r="AB30" s="177"/>
      <c r="AC30" s="34"/>
      <c r="AD30" s="34"/>
      <c r="AE30" s="34"/>
      <c r="AF30" s="34"/>
      <c r="AG30" s="34"/>
      <c r="AH30" s="34"/>
      <c r="AI30" s="34"/>
      <c r="AJ30" s="34"/>
      <c r="AK30" s="34"/>
      <c r="AL30" s="34"/>
      <c r="AN30" s="24"/>
      <c r="AO30" s="24"/>
      <c r="AP30" s="24"/>
    </row>
    <row r="31" spans="2:42" ht="18" customHeight="1" x14ac:dyDescent="0.25">
      <c r="B31" s="34"/>
      <c r="C31" s="34"/>
      <c r="D31" s="34"/>
      <c r="E31" s="183" t="s">
        <v>16</v>
      </c>
      <c r="F31" s="183"/>
      <c r="G31" s="183"/>
      <c r="H31" s="183"/>
      <c r="I31" s="183"/>
      <c r="J31" s="183"/>
      <c r="K31" s="183">
        <f>SUM(K28:K30)</f>
        <v>0</v>
      </c>
      <c r="L31" s="183"/>
      <c r="M31" s="183"/>
      <c r="N31" s="183">
        <f>SUM(N28:N30)</f>
        <v>0</v>
      </c>
      <c r="O31" s="183"/>
      <c r="P31" s="183"/>
      <c r="Q31" s="183">
        <f>SUM(Q28:Q30)</f>
        <v>0</v>
      </c>
      <c r="R31" s="183"/>
      <c r="S31" s="183"/>
      <c r="T31" s="183">
        <f>SUM(T28:T30)</f>
        <v>4</v>
      </c>
      <c r="U31" s="183"/>
      <c r="V31" s="183"/>
      <c r="W31" s="177">
        <f>K31/T31*100</f>
        <v>0</v>
      </c>
      <c r="X31" s="177"/>
      <c r="Y31" s="177"/>
      <c r="Z31" s="177">
        <f>SUM(Z28:Z30)</f>
        <v>10</v>
      </c>
      <c r="AA31" s="177"/>
      <c r="AB31" s="177"/>
      <c r="AC31" s="34"/>
      <c r="AD31" s="34"/>
      <c r="AE31" s="34"/>
      <c r="AF31" s="34"/>
      <c r="AG31" s="34"/>
      <c r="AH31" s="34"/>
      <c r="AI31" s="34"/>
      <c r="AJ31" s="34"/>
      <c r="AK31" s="34"/>
      <c r="AL31" s="34"/>
      <c r="AN31" s="24"/>
      <c r="AO31" s="24"/>
      <c r="AP31" s="24"/>
    </row>
    <row r="32" spans="2:42" ht="9" customHeight="1" x14ac:dyDescent="0.25">
      <c r="B32" s="34"/>
      <c r="C32" s="34"/>
      <c r="D32" s="34"/>
      <c r="E32" s="26"/>
      <c r="F32" s="26"/>
      <c r="G32" s="26"/>
      <c r="H32" s="26"/>
      <c r="I32" s="26"/>
      <c r="J32" s="26"/>
      <c r="K32" s="26"/>
      <c r="L32" s="26"/>
      <c r="M32" s="26"/>
      <c r="N32" s="26"/>
      <c r="O32" s="26"/>
      <c r="P32" s="26"/>
      <c r="Q32" s="26"/>
      <c r="R32" s="26"/>
      <c r="S32" s="26"/>
      <c r="T32" s="26"/>
      <c r="U32" s="26"/>
      <c r="V32" s="26"/>
      <c r="W32" s="24"/>
      <c r="X32" s="24"/>
      <c r="Y32" s="24"/>
      <c r="Z32" s="34"/>
      <c r="AA32" s="34"/>
      <c r="AB32" s="34"/>
      <c r="AC32" s="34"/>
      <c r="AD32" s="34"/>
      <c r="AE32" s="34"/>
      <c r="AF32" s="34"/>
      <c r="AG32" s="34"/>
      <c r="AH32" s="34"/>
      <c r="AI32" s="34"/>
      <c r="AJ32" s="34"/>
      <c r="AK32" s="34"/>
      <c r="AL32" s="34"/>
      <c r="AN32" s="24"/>
      <c r="AO32" s="24"/>
      <c r="AP32" s="24"/>
    </row>
    <row r="33" spans="2:42" ht="18" customHeight="1" x14ac:dyDescent="0.25">
      <c r="B33" s="209" t="s">
        <v>178</v>
      </c>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5"/>
      <c r="AM33" s="60"/>
      <c r="AN33" s="25"/>
      <c r="AO33" s="25"/>
      <c r="AP33" s="25"/>
    </row>
    <row r="34" spans="2:42" ht="30" customHeight="1" x14ac:dyDescent="0.25">
      <c r="B34" s="241" t="s">
        <v>174</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6"/>
    </row>
    <row r="35" spans="2:42" ht="9" customHeight="1" x14ac:dyDescent="0.25">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row>
    <row r="36" spans="2:42" ht="18" customHeight="1" x14ac:dyDescent="0.25">
      <c r="B36" s="42" t="s">
        <v>94</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28"/>
      <c r="AH36" s="28"/>
      <c r="AI36" s="28"/>
      <c r="AJ36" s="28"/>
      <c r="AK36" s="28"/>
      <c r="AL36" s="34"/>
      <c r="AM36" s="56" t="s">
        <v>60</v>
      </c>
      <c r="AN36" s="29" t="s">
        <v>2</v>
      </c>
      <c r="AO36" s="29" t="s">
        <v>3</v>
      </c>
      <c r="AP36" s="29" t="s">
        <v>4</v>
      </c>
    </row>
    <row r="37" spans="2:42" ht="18" customHeight="1" x14ac:dyDescent="0.25">
      <c r="B37" s="79" t="s">
        <v>185</v>
      </c>
      <c r="C37" s="79"/>
      <c r="D37" s="79"/>
      <c r="E37" s="79"/>
      <c r="F37" s="79"/>
      <c r="G37" s="79"/>
      <c r="H37" s="79"/>
      <c r="I37" s="79"/>
      <c r="J37" s="79"/>
      <c r="K37" s="115"/>
      <c r="L37" s="115"/>
      <c r="M37" s="115"/>
      <c r="N37" s="115"/>
      <c r="O37" s="115"/>
      <c r="P37" s="81"/>
      <c r="Q37" s="3"/>
      <c r="R37" s="3"/>
      <c r="S37" s="3"/>
      <c r="T37" s="3"/>
      <c r="U37" s="3"/>
      <c r="V37" s="3"/>
      <c r="W37" s="31"/>
      <c r="X37" s="31"/>
      <c r="Y37" s="31"/>
      <c r="Z37" s="31"/>
      <c r="AA37" s="31"/>
      <c r="AB37" s="31"/>
      <c r="AC37" s="31"/>
      <c r="AD37" s="31"/>
      <c r="AE37" s="31"/>
      <c r="AF37" s="31"/>
      <c r="AG37" s="31"/>
      <c r="AH37" s="23"/>
      <c r="AI37" s="23"/>
      <c r="AJ37" s="23"/>
      <c r="AK37" s="23"/>
      <c r="AL37" s="34"/>
      <c r="AM37" s="126" t="s">
        <v>61</v>
      </c>
      <c r="AN37" s="127"/>
      <c r="AO37" s="127"/>
      <c r="AP37" s="127"/>
    </row>
    <row r="38" spans="2:42" ht="18" customHeight="1" x14ac:dyDescent="0.25">
      <c r="B38" s="79" t="s">
        <v>202</v>
      </c>
      <c r="C38" s="79"/>
      <c r="D38" s="79"/>
      <c r="E38" s="79"/>
      <c r="F38" s="79"/>
      <c r="G38" s="79"/>
      <c r="H38" s="79"/>
      <c r="I38" s="79"/>
      <c r="J38" s="79"/>
      <c r="K38" s="81"/>
      <c r="L38" s="115"/>
      <c r="M38" s="115"/>
      <c r="N38" s="115"/>
      <c r="O38" s="115"/>
      <c r="P38" s="115"/>
      <c r="Q38" s="125"/>
      <c r="R38" s="3"/>
      <c r="S38" s="3"/>
      <c r="T38" s="3"/>
      <c r="U38" s="3"/>
      <c r="V38" s="3"/>
      <c r="W38" s="31"/>
      <c r="X38" s="31"/>
      <c r="Y38" s="31"/>
      <c r="Z38" s="31"/>
      <c r="AA38" s="31"/>
      <c r="AB38" s="31"/>
      <c r="AC38" s="31"/>
      <c r="AD38" s="31"/>
      <c r="AE38" s="31"/>
      <c r="AF38" s="31"/>
      <c r="AG38" s="31"/>
      <c r="AH38" s="23"/>
      <c r="AI38" s="23"/>
      <c r="AJ38" s="23"/>
      <c r="AK38" s="23"/>
      <c r="AL38" s="34"/>
      <c r="AM38" s="203" t="s">
        <v>61</v>
      </c>
      <c r="AN38" s="200"/>
      <c r="AO38" s="200"/>
      <c r="AP38" s="200"/>
    </row>
    <row r="39" spans="2:42" ht="18" customHeight="1" x14ac:dyDescent="0.25">
      <c r="B39" s="31" t="s">
        <v>173</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23"/>
      <c r="AI39" s="23"/>
      <c r="AJ39" s="23"/>
      <c r="AK39" s="23"/>
      <c r="AL39" s="34"/>
      <c r="AM39" s="205"/>
      <c r="AN39" s="202"/>
      <c r="AO39" s="202"/>
      <c r="AP39" s="202"/>
    </row>
    <row r="40" spans="2:42" ht="18" customHeight="1" x14ac:dyDescent="0.25">
      <c r="B40" s="104" t="s">
        <v>192</v>
      </c>
      <c r="C40" s="79"/>
      <c r="D40" s="79"/>
      <c r="E40" s="79"/>
      <c r="F40" s="79"/>
      <c r="G40" s="79"/>
      <c r="H40" s="79"/>
      <c r="I40" s="79"/>
      <c r="J40" s="79"/>
      <c r="K40" s="79"/>
      <c r="L40" s="79"/>
      <c r="M40" s="79"/>
      <c r="N40" s="79"/>
      <c r="O40" s="79"/>
      <c r="P40" s="79"/>
      <c r="Q40" s="79"/>
      <c r="R40" s="79"/>
      <c r="S40" s="79"/>
      <c r="T40" s="79"/>
      <c r="U40" s="79"/>
      <c r="V40" s="79"/>
      <c r="W40" s="79"/>
      <c r="X40" s="104" t="s">
        <v>186</v>
      </c>
      <c r="Y40" s="242"/>
      <c r="Z40" s="242"/>
      <c r="AA40" s="116"/>
      <c r="AB40" s="79"/>
      <c r="AC40" s="81"/>
      <c r="AD40" s="117" t="s">
        <v>7</v>
      </c>
      <c r="AE40" s="128"/>
      <c r="AF40" s="128"/>
      <c r="AG40" s="128"/>
      <c r="AH40" s="74"/>
      <c r="AI40" s="81"/>
      <c r="AJ40" s="81"/>
      <c r="AK40" s="81"/>
      <c r="AL40" s="34"/>
      <c r="AM40" s="57" t="s">
        <v>61</v>
      </c>
      <c r="AN40" s="37"/>
      <c r="AO40" s="37"/>
      <c r="AP40" s="37"/>
    </row>
    <row r="41" spans="2:42" ht="18" customHeight="1" x14ac:dyDescent="0.25">
      <c r="B41" s="104" t="s">
        <v>187</v>
      </c>
      <c r="C41" s="79"/>
      <c r="D41" s="79"/>
      <c r="E41" s="79"/>
      <c r="F41" s="79"/>
      <c r="G41" s="79"/>
      <c r="H41" s="79"/>
      <c r="I41" s="79"/>
      <c r="J41" s="79"/>
      <c r="K41" s="79"/>
      <c r="L41" s="79"/>
      <c r="M41" s="79"/>
      <c r="N41" s="118"/>
      <c r="O41" s="118"/>
      <c r="P41" s="118"/>
      <c r="Q41" s="118"/>
      <c r="R41" s="118"/>
      <c r="S41" s="118"/>
      <c r="T41" s="118"/>
      <c r="U41" s="118"/>
      <c r="V41" s="118"/>
      <c r="W41" s="118"/>
      <c r="X41" s="118"/>
      <c r="Y41" s="118"/>
      <c r="Z41" s="118"/>
      <c r="AA41" s="118"/>
      <c r="AB41" s="118"/>
      <c r="AC41" s="115"/>
      <c r="AD41" s="115"/>
      <c r="AE41" s="115"/>
      <c r="AF41" s="115"/>
      <c r="AG41" s="115"/>
      <c r="AH41" s="115"/>
      <c r="AI41" s="115"/>
      <c r="AJ41" s="115"/>
      <c r="AK41" s="81"/>
      <c r="AL41" s="34"/>
      <c r="AM41" s="240" t="s">
        <v>61</v>
      </c>
      <c r="AN41" s="200"/>
      <c r="AO41" s="200"/>
      <c r="AP41" s="200"/>
    </row>
    <row r="42" spans="2:42" ht="18" customHeight="1" x14ac:dyDescent="0.25">
      <c r="B42" s="119"/>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5"/>
      <c r="AD42" s="115"/>
      <c r="AE42" s="115"/>
      <c r="AF42" s="115"/>
      <c r="AG42" s="115"/>
      <c r="AH42" s="115"/>
      <c r="AI42" s="115"/>
      <c r="AJ42" s="115"/>
      <c r="AK42" s="81"/>
      <c r="AL42" s="34"/>
      <c r="AM42" s="240"/>
      <c r="AN42" s="202"/>
      <c r="AO42" s="202"/>
      <c r="AP42" s="202"/>
    </row>
    <row r="43" spans="2:42" ht="18" customHeight="1" x14ac:dyDescent="0.25">
      <c r="B43" s="120" t="s">
        <v>188</v>
      </c>
      <c r="C43" s="121"/>
      <c r="D43" s="121"/>
      <c r="E43" s="121"/>
      <c r="F43" s="121"/>
      <c r="G43" s="121"/>
      <c r="H43" s="121"/>
      <c r="I43" s="121"/>
      <c r="J43" s="121"/>
      <c r="K43" s="243"/>
      <c r="L43" s="243"/>
      <c r="M43" s="121"/>
      <c r="N43" s="120" t="s">
        <v>189</v>
      </c>
      <c r="O43" s="120"/>
      <c r="P43" s="120"/>
      <c r="Q43" s="120"/>
      <c r="R43" s="120"/>
      <c r="S43" s="120"/>
      <c r="T43" s="120"/>
      <c r="U43" s="120"/>
      <c r="V43" s="120"/>
      <c r="W43" s="229"/>
      <c r="X43" s="229"/>
      <c r="Y43" s="120" t="s">
        <v>190</v>
      </c>
      <c r="Z43" s="120"/>
      <c r="AA43" s="120"/>
      <c r="AB43" s="120"/>
      <c r="AC43" s="120"/>
      <c r="AD43" s="120"/>
      <c r="AE43" s="120"/>
      <c r="AF43" s="120"/>
      <c r="AG43" s="120"/>
      <c r="AH43" s="229"/>
      <c r="AI43" s="229"/>
      <c r="AJ43" s="229"/>
      <c r="AK43" s="81"/>
      <c r="AL43" s="34"/>
      <c r="AM43" s="57" t="s">
        <v>61</v>
      </c>
      <c r="AN43" s="37"/>
      <c r="AO43" s="37"/>
      <c r="AP43" s="37"/>
    </row>
    <row r="44" spans="2:42" ht="18" customHeight="1" thickBot="1" x14ac:dyDescent="0.3">
      <c r="B44" s="230" t="s">
        <v>191</v>
      </c>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122"/>
      <c r="AL44" s="34"/>
      <c r="AN44" s="24"/>
      <c r="AO44" s="24"/>
      <c r="AP44" s="24"/>
    </row>
    <row r="45" spans="2:42" ht="18" customHeight="1" x14ac:dyDescent="0.25">
      <c r="B45" s="231"/>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3"/>
      <c r="AL45" s="34"/>
      <c r="AN45" s="24"/>
      <c r="AO45" s="24"/>
      <c r="AP45" s="24"/>
    </row>
    <row r="46" spans="2:42" ht="18" customHeight="1" x14ac:dyDescent="0.25">
      <c r="B46" s="234"/>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6"/>
      <c r="AL46" s="34"/>
      <c r="AN46" s="24"/>
      <c r="AO46" s="24"/>
      <c r="AP46" s="24"/>
    </row>
    <row r="47" spans="2:42" ht="18" customHeight="1" x14ac:dyDescent="0.25">
      <c r="B47" s="234"/>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6"/>
      <c r="AL47" s="34"/>
      <c r="AN47" s="24"/>
      <c r="AO47" s="24"/>
      <c r="AP47" s="24"/>
    </row>
    <row r="48" spans="2:42" ht="18" customHeight="1" thickBot="1" x14ac:dyDescent="0.3">
      <c r="B48" s="237"/>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9"/>
      <c r="AL48" s="34"/>
      <c r="AN48" s="24"/>
      <c r="AO48" s="24"/>
      <c r="AP48" s="24"/>
    </row>
    <row r="49" spans="2:42" ht="18" customHeight="1" x14ac:dyDescent="0.2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23"/>
      <c r="AI49" s="23"/>
      <c r="AJ49" s="23"/>
      <c r="AK49" s="23"/>
      <c r="AL49" s="34"/>
      <c r="AN49" s="24"/>
      <c r="AO49" s="24"/>
      <c r="AP49" s="24"/>
    </row>
    <row r="50" spans="2:42" ht="18" customHeight="1" x14ac:dyDescent="0.2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23"/>
      <c r="AI50" s="23"/>
      <c r="AJ50" s="23"/>
      <c r="AK50" s="23"/>
      <c r="AL50" s="34"/>
      <c r="AN50" s="24"/>
      <c r="AO50" s="24"/>
      <c r="AP50" s="24"/>
    </row>
    <row r="51" spans="2:42" ht="18" customHeight="1" x14ac:dyDescent="0.2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23"/>
      <c r="AI51" s="23"/>
      <c r="AJ51" s="23"/>
      <c r="AK51" s="23"/>
      <c r="AL51" s="34"/>
      <c r="AN51" s="24"/>
      <c r="AO51" s="24"/>
      <c r="AP51" s="24"/>
    </row>
    <row r="52" spans="2:42" ht="9" customHeight="1" x14ac:dyDescent="0.25">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N52" s="24"/>
      <c r="AO52" s="24"/>
      <c r="AP52" s="24"/>
    </row>
    <row r="53" spans="2:42" ht="18" customHeight="1" x14ac:dyDescent="0.25">
      <c r="B53" s="34"/>
      <c r="C53" s="34"/>
      <c r="D53" s="34"/>
      <c r="E53" s="181" t="s">
        <v>27</v>
      </c>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34"/>
      <c r="AD53" s="34"/>
      <c r="AE53" s="34"/>
      <c r="AF53" s="34"/>
      <c r="AG53" s="34"/>
      <c r="AH53" s="34"/>
      <c r="AI53" s="34"/>
      <c r="AJ53" s="34"/>
      <c r="AK53" s="34"/>
      <c r="AL53" s="34"/>
      <c r="AN53" s="24"/>
      <c r="AO53" s="24"/>
      <c r="AP53" s="24"/>
    </row>
    <row r="54" spans="2:42" ht="15" customHeight="1" x14ac:dyDescent="0.25">
      <c r="B54" s="34"/>
      <c r="C54" s="34"/>
      <c r="D54" s="34"/>
      <c r="E54" s="181" t="s">
        <v>18</v>
      </c>
      <c r="F54" s="181"/>
      <c r="G54" s="181"/>
      <c r="H54" s="181"/>
      <c r="I54" s="181"/>
      <c r="J54" s="181"/>
      <c r="K54" s="181" t="s">
        <v>15</v>
      </c>
      <c r="L54" s="181"/>
      <c r="M54" s="181"/>
      <c r="N54" s="181" t="s">
        <v>28</v>
      </c>
      <c r="O54" s="181"/>
      <c r="P54" s="181"/>
      <c r="Q54" s="181" t="s">
        <v>7</v>
      </c>
      <c r="R54" s="181"/>
      <c r="S54" s="181"/>
      <c r="T54" s="181" t="s">
        <v>16</v>
      </c>
      <c r="U54" s="181"/>
      <c r="V54" s="181"/>
      <c r="W54" s="181" t="s">
        <v>29</v>
      </c>
      <c r="X54" s="181"/>
      <c r="Y54" s="181"/>
      <c r="Z54" s="181" t="s">
        <v>29</v>
      </c>
      <c r="AA54" s="181"/>
      <c r="AB54" s="181"/>
      <c r="AC54" s="34"/>
      <c r="AD54" s="34"/>
      <c r="AE54" s="34"/>
      <c r="AF54" s="34"/>
      <c r="AG54" s="34"/>
      <c r="AH54" s="34"/>
      <c r="AI54" s="34"/>
      <c r="AJ54" s="34"/>
      <c r="AK54" s="34"/>
      <c r="AL54" s="34"/>
      <c r="AN54" s="24"/>
      <c r="AO54" s="24"/>
      <c r="AP54" s="24"/>
    </row>
    <row r="55" spans="2:42" ht="15" customHeight="1" x14ac:dyDescent="0.25">
      <c r="B55" s="65"/>
      <c r="C55" s="65"/>
      <c r="D55" s="65"/>
      <c r="E55" s="181"/>
      <c r="F55" s="181"/>
      <c r="G55" s="181"/>
      <c r="H55" s="181"/>
      <c r="I55" s="181"/>
      <c r="J55" s="181"/>
      <c r="K55" s="181"/>
      <c r="L55" s="181"/>
      <c r="M55" s="181"/>
      <c r="N55" s="181" t="s">
        <v>15</v>
      </c>
      <c r="O55" s="181"/>
      <c r="P55" s="181"/>
      <c r="Q55" s="181" t="s">
        <v>17</v>
      </c>
      <c r="R55" s="181"/>
      <c r="S55" s="181"/>
      <c r="T55" s="181"/>
      <c r="U55" s="181"/>
      <c r="V55" s="181"/>
      <c r="W55" s="181" t="s">
        <v>30</v>
      </c>
      <c r="X55" s="181"/>
      <c r="Y55" s="181"/>
      <c r="Z55" s="181" t="s">
        <v>30</v>
      </c>
      <c r="AA55" s="181"/>
      <c r="AB55" s="181"/>
      <c r="AC55" s="65"/>
      <c r="AD55" s="65"/>
      <c r="AE55" s="65"/>
      <c r="AF55" s="65"/>
      <c r="AG55" s="65"/>
      <c r="AH55" s="65"/>
      <c r="AI55" s="65"/>
      <c r="AJ55" s="65"/>
      <c r="AK55" s="65"/>
      <c r="AL55" s="34"/>
      <c r="AN55" s="24"/>
      <c r="AO55" s="24"/>
      <c r="AP55" s="24"/>
    </row>
    <row r="56" spans="2:42" ht="18" customHeight="1" x14ac:dyDescent="0.25">
      <c r="B56" s="65"/>
      <c r="C56" s="65"/>
      <c r="D56" s="65"/>
      <c r="E56" s="182" t="s">
        <v>5</v>
      </c>
      <c r="F56" s="182"/>
      <c r="G56" s="182"/>
      <c r="H56" s="182"/>
      <c r="I56" s="182"/>
      <c r="J56" s="182"/>
      <c r="K56" s="177">
        <f>AN37+AN40+AN41+AN43+AN38</f>
        <v>0</v>
      </c>
      <c r="L56" s="177"/>
      <c r="M56" s="177"/>
      <c r="N56" s="177">
        <f>AO37+AO40+AO41+AO43+AO38</f>
        <v>0</v>
      </c>
      <c r="O56" s="177"/>
      <c r="P56" s="177"/>
      <c r="Q56" s="177">
        <f>AP37+AP40+AP41+AP43+AP38</f>
        <v>0</v>
      </c>
      <c r="R56" s="177"/>
      <c r="S56" s="177"/>
      <c r="T56" s="177">
        <v>5</v>
      </c>
      <c r="U56" s="177"/>
      <c r="V56" s="177"/>
      <c r="W56" s="177">
        <f>K56/T56*100</f>
        <v>0</v>
      </c>
      <c r="X56" s="177"/>
      <c r="Y56" s="177"/>
      <c r="Z56" s="177">
        <f>W56/100*60</f>
        <v>0</v>
      </c>
      <c r="AA56" s="177"/>
      <c r="AB56" s="177"/>
      <c r="AC56" s="65"/>
      <c r="AD56" s="65"/>
      <c r="AE56" s="65"/>
      <c r="AF56" s="65"/>
      <c r="AG56" s="65"/>
      <c r="AH56" s="65"/>
      <c r="AI56" s="65"/>
      <c r="AJ56" s="65"/>
      <c r="AK56" s="65"/>
      <c r="AL56" s="34"/>
      <c r="AN56" s="24"/>
      <c r="AO56" s="24"/>
      <c r="AP56" s="24"/>
    </row>
    <row r="57" spans="2:42" ht="18" customHeight="1" x14ac:dyDescent="0.25">
      <c r="B57" s="34"/>
      <c r="C57" s="34"/>
      <c r="D57" s="34"/>
      <c r="E57" s="182" t="s">
        <v>13</v>
      </c>
      <c r="F57" s="182"/>
      <c r="G57" s="182"/>
      <c r="H57" s="182"/>
      <c r="I57" s="182"/>
      <c r="J57" s="182"/>
      <c r="K57" s="177">
        <v>0</v>
      </c>
      <c r="L57" s="177"/>
      <c r="M57" s="177"/>
      <c r="N57" s="177">
        <v>0</v>
      </c>
      <c r="O57" s="177"/>
      <c r="P57" s="177"/>
      <c r="Q57" s="177">
        <v>0</v>
      </c>
      <c r="R57" s="177"/>
      <c r="S57" s="177"/>
      <c r="T57" s="177">
        <v>0</v>
      </c>
      <c r="U57" s="177"/>
      <c r="V57" s="177"/>
      <c r="W57" s="177">
        <v>0</v>
      </c>
      <c r="X57" s="177"/>
      <c r="Y57" s="177"/>
      <c r="Z57" s="273">
        <v>30</v>
      </c>
      <c r="AA57" s="273"/>
      <c r="AB57" s="273"/>
      <c r="AC57" s="34"/>
      <c r="AD57" s="34"/>
      <c r="AE57" s="34"/>
      <c r="AF57" s="34"/>
      <c r="AG57" s="34"/>
      <c r="AH57" s="34"/>
      <c r="AI57" s="34"/>
      <c r="AJ57" s="34"/>
      <c r="AK57" s="34"/>
      <c r="AL57" s="34"/>
      <c r="AN57" s="24"/>
      <c r="AO57" s="24"/>
      <c r="AP57" s="24"/>
    </row>
    <row r="58" spans="2:42" ht="18" customHeight="1" x14ac:dyDescent="0.25">
      <c r="B58" s="34"/>
      <c r="C58" s="34"/>
      <c r="D58" s="34"/>
      <c r="E58" s="182" t="s">
        <v>14</v>
      </c>
      <c r="F58" s="182"/>
      <c r="G58" s="182"/>
      <c r="H58" s="182"/>
      <c r="I58" s="182"/>
      <c r="J58" s="182"/>
      <c r="K58" s="177">
        <v>0</v>
      </c>
      <c r="L58" s="177"/>
      <c r="M58" s="177"/>
      <c r="N58" s="177">
        <v>0</v>
      </c>
      <c r="O58" s="177"/>
      <c r="P58" s="177"/>
      <c r="Q58" s="177">
        <v>0</v>
      </c>
      <c r="R58" s="177"/>
      <c r="S58" s="177"/>
      <c r="T58" s="177">
        <v>0</v>
      </c>
      <c r="U58" s="177"/>
      <c r="V58" s="177"/>
      <c r="W58" s="177">
        <v>0</v>
      </c>
      <c r="X58" s="177"/>
      <c r="Y58" s="177"/>
      <c r="Z58" s="177">
        <v>10</v>
      </c>
      <c r="AA58" s="177"/>
      <c r="AB58" s="177"/>
      <c r="AC58" s="34"/>
      <c r="AD58" s="34"/>
      <c r="AE58" s="34"/>
      <c r="AF58" s="34"/>
      <c r="AG58" s="34"/>
      <c r="AH58" s="34"/>
      <c r="AI58" s="34"/>
      <c r="AJ58" s="34"/>
      <c r="AK58" s="34"/>
      <c r="AL58" s="34"/>
      <c r="AN58" s="24"/>
      <c r="AO58" s="24"/>
      <c r="AP58" s="24"/>
    </row>
    <row r="59" spans="2:42" ht="18" customHeight="1" x14ac:dyDescent="0.25">
      <c r="B59" s="34"/>
      <c r="C59" s="34"/>
      <c r="D59" s="34"/>
      <c r="E59" s="183" t="s">
        <v>16</v>
      </c>
      <c r="F59" s="183"/>
      <c r="G59" s="183"/>
      <c r="H59" s="183"/>
      <c r="I59" s="183"/>
      <c r="J59" s="183"/>
      <c r="K59" s="183">
        <f>SUM(K56:K58)</f>
        <v>0</v>
      </c>
      <c r="L59" s="183"/>
      <c r="M59" s="183"/>
      <c r="N59" s="183">
        <f>SUM(N56:N58)</f>
        <v>0</v>
      </c>
      <c r="O59" s="183"/>
      <c r="P59" s="183"/>
      <c r="Q59" s="183">
        <f>SUM(Q56:Q58)</f>
        <v>0</v>
      </c>
      <c r="R59" s="183"/>
      <c r="S59" s="183"/>
      <c r="T59" s="183">
        <f>SUM(T56:T58)</f>
        <v>5</v>
      </c>
      <c r="U59" s="183"/>
      <c r="V59" s="183"/>
      <c r="W59" s="177">
        <f>K59/T59*100</f>
        <v>0</v>
      </c>
      <c r="X59" s="177"/>
      <c r="Y59" s="177"/>
      <c r="Z59" s="273">
        <f>SUM(Z56:Z58)</f>
        <v>40</v>
      </c>
      <c r="AA59" s="273"/>
      <c r="AB59" s="273"/>
      <c r="AC59" s="34"/>
      <c r="AD59" s="34"/>
      <c r="AE59" s="34"/>
      <c r="AF59" s="34"/>
      <c r="AG59" s="34"/>
      <c r="AH59" s="34"/>
      <c r="AI59" s="34"/>
      <c r="AJ59" s="34"/>
      <c r="AK59" s="34"/>
      <c r="AL59" s="34"/>
      <c r="AN59" s="24"/>
      <c r="AO59" s="24"/>
      <c r="AP59" s="24"/>
    </row>
    <row r="60" spans="2:42" ht="8.25" customHeight="1" x14ac:dyDescent="0.25">
      <c r="B60" s="34"/>
      <c r="C60" s="34"/>
      <c r="D60" s="34"/>
      <c r="E60" s="96"/>
      <c r="F60" s="96"/>
      <c r="G60" s="96"/>
      <c r="H60" s="96"/>
      <c r="I60" s="96"/>
      <c r="J60" s="96"/>
      <c r="K60" s="96"/>
      <c r="L60" s="96"/>
      <c r="M60" s="96"/>
      <c r="N60" s="96"/>
      <c r="O60" s="96"/>
      <c r="P60" s="96"/>
      <c r="Q60" s="96"/>
      <c r="R60" s="96"/>
      <c r="S60" s="96"/>
      <c r="T60" s="96"/>
      <c r="U60" s="96"/>
      <c r="V60" s="96"/>
      <c r="W60" s="4"/>
      <c r="X60" s="4"/>
      <c r="Y60" s="4"/>
      <c r="Z60" s="97"/>
      <c r="AA60" s="97"/>
      <c r="AB60" s="97"/>
      <c r="AC60" s="34"/>
      <c r="AD60" s="34"/>
      <c r="AE60" s="34"/>
      <c r="AF60" s="34"/>
      <c r="AG60" s="34"/>
      <c r="AH60" s="34"/>
      <c r="AI60" s="34"/>
      <c r="AJ60" s="34"/>
      <c r="AK60" s="34"/>
      <c r="AL60" s="34"/>
      <c r="AN60" s="24"/>
      <c r="AO60" s="24"/>
      <c r="AP60" s="24"/>
    </row>
    <row r="61" spans="2:42" ht="18" customHeight="1" x14ac:dyDescent="0.25">
      <c r="B61" s="209" t="s">
        <v>158</v>
      </c>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5"/>
      <c r="AM61" s="60"/>
      <c r="AN61" s="25"/>
      <c r="AO61" s="25"/>
      <c r="AP61" s="25"/>
    </row>
    <row r="62" spans="2:42" ht="18" customHeight="1" x14ac:dyDescent="0.25">
      <c r="B62" s="210" t="s">
        <v>159</v>
      </c>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6"/>
    </row>
    <row r="63" spans="2:42" ht="9" customHeight="1" x14ac:dyDescent="0.25">
      <c r="B63" s="34"/>
      <c r="C63" s="34"/>
      <c r="D63" s="34"/>
      <c r="E63" s="24"/>
      <c r="F63" s="24"/>
      <c r="G63" s="24"/>
      <c r="H63" s="24"/>
      <c r="I63" s="24"/>
      <c r="J63" s="24"/>
      <c r="K63" s="70"/>
      <c r="L63" s="70"/>
      <c r="M63" s="70"/>
      <c r="N63" s="70"/>
      <c r="O63" s="70"/>
      <c r="P63" s="70"/>
      <c r="Q63" s="70"/>
      <c r="R63" s="70"/>
      <c r="S63" s="70"/>
      <c r="T63" s="70"/>
      <c r="U63" s="70"/>
      <c r="V63" s="70"/>
      <c r="W63" s="70"/>
      <c r="X63" s="70"/>
      <c r="Y63" s="70"/>
      <c r="Z63" s="34"/>
      <c r="AA63" s="34"/>
      <c r="AB63" s="34"/>
      <c r="AC63" s="34"/>
      <c r="AD63" s="34"/>
      <c r="AE63" s="34"/>
      <c r="AF63" s="34"/>
      <c r="AG63" s="34"/>
      <c r="AH63" s="34"/>
      <c r="AI63" s="34"/>
      <c r="AJ63" s="34"/>
      <c r="AK63" s="34"/>
      <c r="AL63" s="34"/>
      <c r="AM63" s="3"/>
      <c r="AN63" s="3"/>
      <c r="AO63" s="3"/>
      <c r="AP63" s="3"/>
    </row>
    <row r="64" spans="2:42" ht="18" customHeight="1" x14ac:dyDescent="0.25">
      <c r="B64" s="42" t="s">
        <v>46</v>
      </c>
      <c r="C64" s="42"/>
      <c r="D64" s="42"/>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23"/>
      <c r="AH64" s="23"/>
      <c r="AI64" s="23"/>
      <c r="AJ64" s="23"/>
      <c r="AK64" s="23"/>
      <c r="AL64" s="26"/>
      <c r="AM64" s="56" t="s">
        <v>60</v>
      </c>
      <c r="AN64" s="29" t="s">
        <v>2</v>
      </c>
      <c r="AO64" s="29" t="s">
        <v>3</v>
      </c>
      <c r="AP64" s="29" t="s">
        <v>4</v>
      </c>
    </row>
    <row r="65" spans="2:42" ht="18" customHeight="1" x14ac:dyDescent="0.25">
      <c r="B65" s="31" t="s">
        <v>116</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23"/>
      <c r="AH65" s="23"/>
      <c r="AI65" s="23"/>
      <c r="AJ65" s="23"/>
      <c r="AK65" s="23"/>
      <c r="AL65" s="34"/>
      <c r="AM65" s="57" t="s">
        <v>61</v>
      </c>
      <c r="AN65" s="37"/>
      <c r="AO65" s="37"/>
      <c r="AP65" s="37"/>
    </row>
    <row r="66" spans="2:42" ht="9.75" customHeight="1" x14ac:dyDescent="0.25">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62"/>
      <c r="AN66" s="24"/>
      <c r="AO66" s="24"/>
      <c r="AP66" s="24"/>
    </row>
    <row r="67" spans="2:42" ht="18" customHeight="1" x14ac:dyDescent="0.25">
      <c r="B67" s="69" t="s">
        <v>117</v>
      </c>
      <c r="C67" s="71"/>
      <c r="D67" s="71"/>
      <c r="E67" s="22"/>
      <c r="F67" s="22"/>
      <c r="G67" s="22"/>
      <c r="H67" s="22"/>
      <c r="I67" s="22"/>
      <c r="J67" s="22"/>
      <c r="K67" s="22"/>
      <c r="L67" s="22"/>
      <c r="M67" s="22"/>
      <c r="N67" s="22"/>
      <c r="O67" s="22"/>
      <c r="P67" s="22"/>
      <c r="Q67" s="22"/>
      <c r="R67" s="22"/>
      <c r="S67" s="22"/>
      <c r="T67" s="22"/>
      <c r="U67" s="22"/>
      <c r="V67" s="22"/>
      <c r="W67" s="22"/>
      <c r="X67" s="22"/>
      <c r="Y67" s="206" t="s">
        <v>40</v>
      </c>
      <c r="Z67" s="207"/>
      <c r="AA67" s="208"/>
      <c r="AB67" s="72"/>
      <c r="AC67" s="72" t="s">
        <v>95</v>
      </c>
      <c r="AD67" s="72"/>
      <c r="AE67" s="72"/>
      <c r="AF67" s="72" t="s">
        <v>41</v>
      </c>
      <c r="AG67" s="72"/>
      <c r="AH67" s="72"/>
      <c r="AI67" s="72" t="s">
        <v>42</v>
      </c>
      <c r="AJ67" s="72"/>
      <c r="AK67" s="68"/>
      <c r="AL67" s="34"/>
      <c r="AM67" s="56" t="s">
        <v>60</v>
      </c>
      <c r="AN67" s="29" t="s">
        <v>2</v>
      </c>
      <c r="AO67" s="29" t="s">
        <v>3</v>
      </c>
      <c r="AP67" s="29" t="s">
        <v>4</v>
      </c>
    </row>
    <row r="68" spans="2:42" ht="18" customHeight="1" x14ac:dyDescent="0.25">
      <c r="B68" s="31" t="s">
        <v>43</v>
      </c>
      <c r="C68" s="23"/>
      <c r="D68" s="23"/>
      <c r="E68" s="23"/>
      <c r="F68" s="23"/>
      <c r="G68" s="23"/>
      <c r="H68" s="23"/>
      <c r="I68" s="23"/>
      <c r="J68" s="23"/>
      <c r="K68" s="23"/>
      <c r="L68" s="23"/>
      <c r="M68" s="23"/>
      <c r="N68" s="23"/>
      <c r="O68" s="23"/>
      <c r="P68" s="23"/>
      <c r="Q68" s="23"/>
      <c r="R68" s="23"/>
      <c r="S68" s="23"/>
      <c r="T68" s="23"/>
      <c r="U68" s="23"/>
      <c r="V68" s="31"/>
      <c r="W68" s="31"/>
      <c r="X68" s="31"/>
      <c r="Y68" s="244"/>
      <c r="Z68" s="244"/>
      <c r="AA68" s="244"/>
      <c r="AB68" s="148"/>
      <c r="AC68" s="149"/>
      <c r="AD68" s="150"/>
      <c r="AE68" s="244"/>
      <c r="AF68" s="244"/>
      <c r="AG68" s="244"/>
      <c r="AH68" s="244"/>
      <c r="AI68" s="244"/>
      <c r="AJ68" s="244"/>
      <c r="AK68" s="23"/>
      <c r="AL68" s="34"/>
      <c r="AM68" s="57" t="s">
        <v>61</v>
      </c>
      <c r="AN68" s="37"/>
      <c r="AO68" s="37"/>
      <c r="AP68" s="37"/>
    </row>
    <row r="69" spans="2:42" ht="18" customHeight="1" x14ac:dyDescent="0.25">
      <c r="B69" s="31" t="s">
        <v>44</v>
      </c>
      <c r="C69" s="31"/>
      <c r="D69" s="31"/>
      <c r="E69" s="31"/>
      <c r="F69" s="31"/>
      <c r="G69" s="31"/>
      <c r="H69" s="31"/>
      <c r="I69" s="31"/>
      <c r="J69" s="31"/>
      <c r="K69" s="31"/>
      <c r="L69" s="31"/>
      <c r="M69" s="31"/>
      <c r="N69" s="31"/>
      <c r="O69" s="31"/>
      <c r="P69" s="31"/>
      <c r="Q69" s="31"/>
      <c r="R69" s="23"/>
      <c r="S69" s="23"/>
      <c r="T69" s="23"/>
      <c r="U69" s="23"/>
      <c r="V69" s="31"/>
      <c r="W69" s="31"/>
      <c r="X69" s="31"/>
      <c r="Y69" s="244"/>
      <c r="Z69" s="244"/>
      <c r="AA69" s="244"/>
      <c r="AB69" s="148"/>
      <c r="AC69" s="149"/>
      <c r="AD69" s="150"/>
      <c r="AE69" s="148"/>
      <c r="AF69" s="149"/>
      <c r="AG69" s="150"/>
      <c r="AH69" s="244"/>
      <c r="AI69" s="244"/>
      <c r="AJ69" s="244"/>
      <c r="AK69" s="23"/>
      <c r="AL69" s="34"/>
      <c r="AM69" s="57" t="s">
        <v>61</v>
      </c>
      <c r="AN69" s="37"/>
      <c r="AO69" s="37"/>
      <c r="AP69" s="37"/>
    </row>
    <row r="70" spans="2:42" ht="18" customHeight="1" x14ac:dyDescent="0.25">
      <c r="B70" s="31" t="s">
        <v>45</v>
      </c>
      <c r="C70" s="31"/>
      <c r="D70" s="31"/>
      <c r="E70" s="31"/>
      <c r="F70" s="31"/>
      <c r="G70" s="31"/>
      <c r="H70" s="31"/>
      <c r="I70" s="31"/>
      <c r="J70" s="31"/>
      <c r="K70" s="31"/>
      <c r="L70" s="31"/>
      <c r="M70" s="31"/>
      <c r="N70" s="31"/>
      <c r="O70" s="31"/>
      <c r="P70" s="31"/>
      <c r="Q70" s="31"/>
      <c r="R70" s="23"/>
      <c r="S70" s="23"/>
      <c r="T70" s="23"/>
      <c r="U70" s="23"/>
      <c r="V70" s="31"/>
      <c r="W70" s="31"/>
      <c r="X70" s="31"/>
      <c r="Y70" s="244"/>
      <c r="Z70" s="244"/>
      <c r="AA70" s="244"/>
      <c r="AB70" s="148"/>
      <c r="AC70" s="149"/>
      <c r="AD70" s="150"/>
      <c r="AE70" s="148"/>
      <c r="AF70" s="149"/>
      <c r="AG70" s="150"/>
      <c r="AH70" s="244"/>
      <c r="AI70" s="244"/>
      <c r="AJ70" s="244"/>
      <c r="AK70" s="23"/>
      <c r="AL70" s="34"/>
      <c r="AM70" s="57" t="s">
        <v>61</v>
      </c>
      <c r="AN70" s="37"/>
      <c r="AO70" s="37"/>
      <c r="AP70" s="37"/>
    </row>
    <row r="71" spans="2:42" ht="18" customHeight="1" x14ac:dyDescent="0.25">
      <c r="B71" s="31" t="s">
        <v>63</v>
      </c>
      <c r="C71" s="31"/>
      <c r="D71" s="31"/>
      <c r="E71" s="31"/>
      <c r="F71" s="31"/>
      <c r="G71" s="31"/>
      <c r="H71" s="31"/>
      <c r="I71" s="31"/>
      <c r="J71" s="31"/>
      <c r="K71" s="31"/>
      <c r="L71" s="31"/>
      <c r="M71" s="31"/>
      <c r="N71" s="31"/>
      <c r="O71" s="31"/>
      <c r="P71" s="31"/>
      <c r="Q71" s="31"/>
      <c r="R71" s="23"/>
      <c r="S71" s="23"/>
      <c r="T71" s="23"/>
      <c r="U71" s="23"/>
      <c r="V71" s="23"/>
      <c r="W71" s="23"/>
      <c r="X71" s="23"/>
      <c r="Y71" s="244"/>
      <c r="Z71" s="244"/>
      <c r="AA71" s="244"/>
      <c r="AB71" s="148"/>
      <c r="AC71" s="149"/>
      <c r="AD71" s="150"/>
      <c r="AE71" s="148"/>
      <c r="AF71" s="149"/>
      <c r="AG71" s="150"/>
      <c r="AH71" s="148"/>
      <c r="AI71" s="149"/>
      <c r="AJ71" s="150"/>
      <c r="AK71" s="23"/>
      <c r="AL71" s="34"/>
      <c r="AM71" s="57" t="s">
        <v>61</v>
      </c>
      <c r="AN71" s="37"/>
      <c r="AO71" s="37"/>
      <c r="AP71" s="37"/>
    </row>
    <row r="72" spans="2:42" ht="18" customHeight="1" x14ac:dyDescent="0.25">
      <c r="B72" s="31" t="s">
        <v>64</v>
      </c>
      <c r="C72" s="31"/>
      <c r="D72" s="31"/>
      <c r="E72" s="31"/>
      <c r="F72" s="31"/>
      <c r="G72" s="31"/>
      <c r="H72" s="31"/>
      <c r="I72" s="31"/>
      <c r="J72" s="31"/>
      <c r="K72" s="31"/>
      <c r="L72" s="31"/>
      <c r="M72" s="31"/>
      <c r="N72" s="31"/>
      <c r="O72" s="31"/>
      <c r="P72" s="31"/>
      <c r="Q72" s="31"/>
      <c r="R72" s="23"/>
      <c r="S72" s="23"/>
      <c r="T72" s="23"/>
      <c r="U72" s="23"/>
      <c r="V72" s="23"/>
      <c r="W72" s="23"/>
      <c r="X72" s="23"/>
      <c r="Y72" s="244"/>
      <c r="Z72" s="244"/>
      <c r="AA72" s="244"/>
      <c r="AB72" s="148"/>
      <c r="AC72" s="149"/>
      <c r="AD72" s="150"/>
      <c r="AE72" s="148"/>
      <c r="AF72" s="149"/>
      <c r="AG72" s="150"/>
      <c r="AH72" s="148"/>
      <c r="AI72" s="149"/>
      <c r="AJ72" s="150"/>
      <c r="AK72" s="23"/>
      <c r="AL72" s="34"/>
      <c r="AM72" s="57" t="s">
        <v>61</v>
      </c>
      <c r="AN72" s="37"/>
      <c r="AO72" s="37"/>
      <c r="AP72" s="37"/>
    </row>
    <row r="73" spans="2:42" ht="9.75" customHeight="1" x14ac:dyDescent="0.25">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23"/>
      <c r="AH73" s="23"/>
      <c r="AI73" s="23"/>
      <c r="AJ73" s="23"/>
      <c r="AK73" s="23"/>
      <c r="AL73" s="34"/>
      <c r="AM73" s="3"/>
      <c r="AN73" s="3"/>
      <c r="AO73" s="3"/>
      <c r="AP73" s="3"/>
    </row>
    <row r="74" spans="2:42" ht="18" customHeight="1" x14ac:dyDescent="0.25">
      <c r="B74" s="42" t="s">
        <v>160</v>
      </c>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56" t="s">
        <v>60</v>
      </c>
      <c r="AN74" s="29" t="s">
        <v>2</v>
      </c>
      <c r="AO74" s="29" t="s">
        <v>3</v>
      </c>
      <c r="AP74" s="29" t="s">
        <v>4</v>
      </c>
    </row>
    <row r="75" spans="2:42" ht="9.75" customHeight="1" x14ac:dyDescent="0.25">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57" t="s">
        <v>61</v>
      </c>
      <c r="AN75" s="37"/>
      <c r="AO75" s="37"/>
      <c r="AP75" s="37"/>
    </row>
    <row r="76" spans="2:42" ht="18" customHeight="1" x14ac:dyDescent="0.25">
      <c r="B76" s="34"/>
      <c r="C76" s="34"/>
      <c r="D76" s="34"/>
      <c r="E76" s="181" t="s">
        <v>27</v>
      </c>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34"/>
      <c r="AD76" s="34"/>
      <c r="AE76" s="34"/>
      <c r="AF76" s="34"/>
      <c r="AG76" s="34"/>
      <c r="AH76" s="34"/>
      <c r="AI76" s="34"/>
      <c r="AJ76" s="34"/>
      <c r="AK76" s="34"/>
      <c r="AL76" s="34"/>
      <c r="AM76" s="74"/>
      <c r="AN76" s="31"/>
      <c r="AO76" s="31"/>
      <c r="AP76" s="31"/>
    </row>
    <row r="77" spans="2:42" ht="18" customHeight="1" x14ac:dyDescent="0.25">
      <c r="B77" s="34"/>
      <c r="C77" s="34"/>
      <c r="D77" s="34"/>
      <c r="E77" s="181" t="s">
        <v>18</v>
      </c>
      <c r="F77" s="181"/>
      <c r="G77" s="181"/>
      <c r="H77" s="181"/>
      <c r="I77" s="181"/>
      <c r="J77" s="181"/>
      <c r="K77" s="181" t="s">
        <v>15</v>
      </c>
      <c r="L77" s="181"/>
      <c r="M77" s="181"/>
      <c r="N77" s="181" t="s">
        <v>28</v>
      </c>
      <c r="O77" s="181"/>
      <c r="P77" s="181"/>
      <c r="Q77" s="181" t="s">
        <v>7</v>
      </c>
      <c r="R77" s="181"/>
      <c r="S77" s="181"/>
      <c r="T77" s="181" t="s">
        <v>16</v>
      </c>
      <c r="U77" s="181"/>
      <c r="V77" s="181"/>
      <c r="W77" s="181" t="s">
        <v>29</v>
      </c>
      <c r="X77" s="181"/>
      <c r="Y77" s="181"/>
      <c r="Z77" s="181" t="s">
        <v>29</v>
      </c>
      <c r="AA77" s="181"/>
      <c r="AB77" s="181"/>
      <c r="AC77" s="34"/>
      <c r="AD77" s="34"/>
      <c r="AE77" s="34"/>
      <c r="AF77" s="34"/>
      <c r="AG77" s="34"/>
      <c r="AH77" s="34"/>
      <c r="AI77" s="34"/>
      <c r="AJ77" s="34"/>
      <c r="AK77" s="34"/>
      <c r="AL77" s="34"/>
      <c r="AN77" s="24"/>
      <c r="AO77" s="24"/>
      <c r="AP77" s="24"/>
    </row>
    <row r="78" spans="2:42" ht="18" customHeight="1" x14ac:dyDescent="0.25">
      <c r="B78" s="34"/>
      <c r="C78" s="34"/>
      <c r="D78" s="34"/>
      <c r="E78" s="181"/>
      <c r="F78" s="181"/>
      <c r="G78" s="181"/>
      <c r="H78" s="181"/>
      <c r="I78" s="181"/>
      <c r="J78" s="181"/>
      <c r="K78" s="181"/>
      <c r="L78" s="181"/>
      <c r="M78" s="181"/>
      <c r="N78" s="181" t="s">
        <v>15</v>
      </c>
      <c r="O78" s="181"/>
      <c r="P78" s="181"/>
      <c r="Q78" s="181" t="s">
        <v>17</v>
      </c>
      <c r="R78" s="181"/>
      <c r="S78" s="181"/>
      <c r="T78" s="181"/>
      <c r="U78" s="181"/>
      <c r="V78" s="181"/>
      <c r="W78" s="181" t="s">
        <v>30</v>
      </c>
      <c r="X78" s="181"/>
      <c r="Y78" s="181"/>
      <c r="Z78" s="181" t="s">
        <v>30</v>
      </c>
      <c r="AA78" s="181"/>
      <c r="AB78" s="181"/>
      <c r="AC78" s="34"/>
      <c r="AD78" s="34"/>
      <c r="AE78" s="34"/>
      <c r="AF78" s="34"/>
      <c r="AG78" s="34"/>
      <c r="AH78" s="34"/>
      <c r="AI78" s="34"/>
      <c r="AJ78" s="34"/>
      <c r="AK78" s="34"/>
      <c r="AL78" s="34"/>
      <c r="AN78" s="24"/>
      <c r="AO78" s="24"/>
      <c r="AP78" s="24"/>
    </row>
    <row r="79" spans="2:42" ht="18" customHeight="1" x14ac:dyDescent="0.25">
      <c r="B79" s="34"/>
      <c r="C79" s="34"/>
      <c r="D79" s="34"/>
      <c r="E79" s="182" t="s">
        <v>5</v>
      </c>
      <c r="F79" s="182"/>
      <c r="G79" s="182"/>
      <c r="H79" s="182"/>
      <c r="I79" s="182"/>
      <c r="J79" s="182"/>
      <c r="K79" s="177">
        <f>AN65+AN68+AN69+AN70+AN71+AN72+AN75</f>
        <v>0</v>
      </c>
      <c r="L79" s="177"/>
      <c r="M79" s="177"/>
      <c r="N79" s="177">
        <f>AO65+AO68+AO69+AO70+AO71+AO72+AO75</f>
        <v>0</v>
      </c>
      <c r="O79" s="177"/>
      <c r="P79" s="177"/>
      <c r="Q79" s="177">
        <f>AP65+AP68+AP69+AP70+AP71+AP72+AP75</f>
        <v>0</v>
      </c>
      <c r="R79" s="177"/>
      <c r="S79" s="177"/>
      <c r="T79" s="177">
        <v>7</v>
      </c>
      <c r="U79" s="177"/>
      <c r="V79" s="177"/>
      <c r="W79" s="177">
        <f>K79/T79*100</f>
        <v>0</v>
      </c>
      <c r="X79" s="177"/>
      <c r="Y79" s="177"/>
      <c r="Z79" s="177">
        <f>W79/100*60</f>
        <v>0</v>
      </c>
      <c r="AA79" s="177"/>
      <c r="AB79" s="177"/>
      <c r="AC79" s="34"/>
      <c r="AD79" s="34"/>
      <c r="AE79" s="34"/>
      <c r="AF79" s="34"/>
      <c r="AG79" s="34"/>
      <c r="AH79" s="34"/>
      <c r="AI79" s="34"/>
      <c r="AJ79" s="34"/>
      <c r="AK79" s="34"/>
      <c r="AL79" s="34"/>
      <c r="AN79" s="24"/>
      <c r="AO79" s="24"/>
      <c r="AP79" s="24"/>
    </row>
    <row r="80" spans="2:42" ht="18" customHeight="1" x14ac:dyDescent="0.25">
      <c r="B80" s="34"/>
      <c r="C80" s="34"/>
      <c r="D80" s="34"/>
      <c r="E80" s="182" t="s">
        <v>13</v>
      </c>
      <c r="F80" s="182"/>
      <c r="G80" s="182"/>
      <c r="H80" s="182"/>
      <c r="I80" s="182"/>
      <c r="J80" s="182"/>
      <c r="K80" s="177">
        <v>0</v>
      </c>
      <c r="L80" s="177"/>
      <c r="M80" s="177"/>
      <c r="N80" s="177">
        <v>0</v>
      </c>
      <c r="O80" s="177"/>
      <c r="P80" s="177"/>
      <c r="Q80" s="177">
        <v>0</v>
      </c>
      <c r="R80" s="177"/>
      <c r="S80" s="177"/>
      <c r="T80" s="177">
        <v>0</v>
      </c>
      <c r="U80" s="177"/>
      <c r="V80" s="177"/>
      <c r="W80" s="177">
        <v>0</v>
      </c>
      <c r="X80" s="177"/>
      <c r="Y80" s="177"/>
      <c r="Z80" s="177">
        <v>30</v>
      </c>
      <c r="AA80" s="177"/>
      <c r="AB80" s="177"/>
      <c r="AC80" s="34"/>
      <c r="AD80" s="34"/>
      <c r="AE80" s="34"/>
      <c r="AF80" s="34"/>
      <c r="AG80" s="34"/>
      <c r="AH80" s="34"/>
      <c r="AI80" s="34"/>
      <c r="AJ80" s="34"/>
      <c r="AK80" s="34"/>
      <c r="AL80" s="34"/>
      <c r="AN80" s="24"/>
      <c r="AO80" s="24"/>
      <c r="AP80" s="24"/>
    </row>
    <row r="81" spans="2:43" ht="18" customHeight="1" x14ac:dyDescent="0.25">
      <c r="B81" s="34"/>
      <c r="C81" s="34"/>
      <c r="D81" s="34"/>
      <c r="E81" s="182" t="s">
        <v>14</v>
      </c>
      <c r="F81" s="182"/>
      <c r="G81" s="182"/>
      <c r="H81" s="182"/>
      <c r="I81" s="182"/>
      <c r="J81" s="182"/>
      <c r="K81" s="177">
        <v>0</v>
      </c>
      <c r="L81" s="177"/>
      <c r="M81" s="177"/>
      <c r="N81" s="177">
        <v>0</v>
      </c>
      <c r="O81" s="177"/>
      <c r="P81" s="177"/>
      <c r="Q81" s="177">
        <v>0</v>
      </c>
      <c r="R81" s="177"/>
      <c r="S81" s="177"/>
      <c r="T81" s="177">
        <v>0</v>
      </c>
      <c r="U81" s="177"/>
      <c r="V81" s="177"/>
      <c r="W81" s="177">
        <v>0</v>
      </c>
      <c r="X81" s="177"/>
      <c r="Y81" s="177"/>
      <c r="Z81" s="177">
        <v>10</v>
      </c>
      <c r="AA81" s="177"/>
      <c r="AB81" s="177"/>
      <c r="AC81" s="34"/>
      <c r="AD81" s="34"/>
      <c r="AE81" s="34"/>
      <c r="AF81" s="34"/>
      <c r="AG81" s="34"/>
      <c r="AH81" s="34"/>
      <c r="AI81" s="34"/>
      <c r="AJ81" s="34"/>
      <c r="AK81" s="34"/>
      <c r="AL81" s="34"/>
      <c r="AN81" s="24"/>
      <c r="AO81" s="24"/>
      <c r="AP81" s="24"/>
    </row>
    <row r="82" spans="2:43" ht="18" customHeight="1" x14ac:dyDescent="0.25">
      <c r="B82" s="34"/>
      <c r="C82" s="34"/>
      <c r="D82" s="34"/>
      <c r="E82" s="183" t="s">
        <v>16</v>
      </c>
      <c r="F82" s="183"/>
      <c r="G82" s="183"/>
      <c r="H82" s="183"/>
      <c r="I82" s="183"/>
      <c r="J82" s="183"/>
      <c r="K82" s="183">
        <f>SUM(K79:K81)</f>
        <v>0</v>
      </c>
      <c r="L82" s="183"/>
      <c r="M82" s="183"/>
      <c r="N82" s="183">
        <f>SUM(N79:N81)</f>
        <v>0</v>
      </c>
      <c r="O82" s="183"/>
      <c r="P82" s="183"/>
      <c r="Q82" s="183">
        <f>SUM(Q79:Q81)</f>
        <v>0</v>
      </c>
      <c r="R82" s="183"/>
      <c r="S82" s="183"/>
      <c r="T82" s="183">
        <f>SUM(T79:T81)</f>
        <v>7</v>
      </c>
      <c r="U82" s="183"/>
      <c r="V82" s="183"/>
      <c r="W82" s="177">
        <f>K82/T82*100</f>
        <v>0</v>
      </c>
      <c r="X82" s="177"/>
      <c r="Y82" s="177"/>
      <c r="Z82" s="273">
        <f>SUM(Z79:Z81)</f>
        <v>40</v>
      </c>
      <c r="AA82" s="273"/>
      <c r="AB82" s="273"/>
      <c r="AC82" s="34"/>
      <c r="AD82" s="34"/>
      <c r="AE82" s="34"/>
      <c r="AF82" s="34"/>
      <c r="AG82" s="34"/>
      <c r="AH82" s="34"/>
      <c r="AI82" s="34"/>
      <c r="AJ82" s="34"/>
      <c r="AK82" s="34"/>
      <c r="AL82" s="34"/>
      <c r="AN82" s="24"/>
      <c r="AO82" s="24"/>
      <c r="AP82" s="24"/>
    </row>
    <row r="83" spans="2:43" ht="18" customHeight="1" x14ac:dyDescent="0.25">
      <c r="B83" s="34"/>
      <c r="C83" s="34"/>
      <c r="D83" s="34"/>
      <c r="E83" s="96"/>
      <c r="F83" s="96"/>
      <c r="G83" s="96"/>
      <c r="H83" s="96"/>
      <c r="I83" s="96"/>
      <c r="J83" s="96"/>
      <c r="K83" s="96"/>
      <c r="L83" s="96"/>
      <c r="M83" s="96"/>
      <c r="N83" s="96"/>
      <c r="O83" s="96"/>
      <c r="P83" s="96"/>
      <c r="Q83" s="96"/>
      <c r="R83" s="96"/>
      <c r="S83" s="96"/>
      <c r="T83" s="96"/>
      <c r="U83" s="96"/>
      <c r="V83" s="96"/>
      <c r="W83" s="4"/>
      <c r="X83" s="4"/>
      <c r="Y83" s="4"/>
      <c r="Z83" s="97"/>
      <c r="AA83" s="97"/>
      <c r="AB83" s="97"/>
      <c r="AC83" s="34"/>
      <c r="AD83" s="34"/>
      <c r="AE83" s="34"/>
      <c r="AF83" s="34"/>
      <c r="AG83" s="34"/>
      <c r="AH83" s="34"/>
      <c r="AI83" s="34"/>
      <c r="AJ83" s="34"/>
      <c r="AK83" s="34"/>
      <c r="AL83" s="34"/>
      <c r="AN83" s="24"/>
      <c r="AO83" s="24"/>
      <c r="AP83" s="24"/>
    </row>
    <row r="84" spans="2:43" ht="9.75" customHeight="1" x14ac:dyDescent="0.25">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N84" s="24"/>
      <c r="AO84" s="24"/>
      <c r="AP84" s="24"/>
    </row>
    <row r="85" spans="2:43" ht="18" customHeight="1" x14ac:dyDescent="0.25">
      <c r="B85" s="209" t="s">
        <v>125</v>
      </c>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5"/>
      <c r="AM85" s="60"/>
      <c r="AN85" s="25"/>
      <c r="AO85" s="25"/>
      <c r="AP85" s="25"/>
    </row>
    <row r="86" spans="2:43" ht="18" customHeight="1" x14ac:dyDescent="0.25">
      <c r="B86" s="210" t="s">
        <v>22</v>
      </c>
      <c r="C86" s="210"/>
      <c r="D86" s="210"/>
      <c r="E86" s="210"/>
      <c r="F86" s="210"/>
      <c r="G86" s="210"/>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6"/>
    </row>
    <row r="87" spans="2:43" ht="9.75" customHeight="1" x14ac:dyDescent="0.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61"/>
      <c r="AN87" s="27"/>
      <c r="AO87" s="27"/>
      <c r="AP87" s="27"/>
    </row>
    <row r="88" spans="2:43" ht="18" customHeight="1" x14ac:dyDescent="0.25">
      <c r="B88" s="215" t="s">
        <v>47</v>
      </c>
      <c r="C88" s="215"/>
      <c r="D88" s="215"/>
      <c r="E88" s="215"/>
      <c r="F88" s="215"/>
      <c r="G88" s="215"/>
      <c r="H88" s="215"/>
      <c r="I88" s="215"/>
      <c r="J88" s="215"/>
      <c r="K88" s="215"/>
      <c r="L88" s="215"/>
      <c r="M88" s="215"/>
      <c r="N88" s="215" t="s">
        <v>48</v>
      </c>
      <c r="O88" s="215"/>
      <c r="P88" s="215" t="s">
        <v>49</v>
      </c>
      <c r="Q88" s="215"/>
      <c r="R88" s="215" t="s">
        <v>124</v>
      </c>
      <c r="S88" s="215"/>
      <c r="T88" s="215" t="s">
        <v>50</v>
      </c>
      <c r="U88" s="215"/>
      <c r="V88" s="215" t="s">
        <v>51</v>
      </c>
      <c r="W88" s="215"/>
      <c r="X88" s="215" t="s">
        <v>52</v>
      </c>
      <c r="Y88" s="215"/>
      <c r="Z88" s="215" t="s">
        <v>101</v>
      </c>
      <c r="AA88" s="215"/>
      <c r="AB88" s="215" t="s">
        <v>144</v>
      </c>
      <c r="AC88" s="215"/>
      <c r="AD88" s="215" t="s">
        <v>53</v>
      </c>
      <c r="AE88" s="215"/>
      <c r="AF88" s="215" t="s">
        <v>54</v>
      </c>
      <c r="AG88" s="215"/>
      <c r="AH88" s="215" t="s">
        <v>55</v>
      </c>
      <c r="AI88" s="215"/>
      <c r="AJ88" s="215" t="s">
        <v>56</v>
      </c>
      <c r="AK88" s="215"/>
      <c r="AL88" s="26"/>
      <c r="AM88" s="56" t="s">
        <v>60</v>
      </c>
      <c r="AN88" s="29" t="s">
        <v>2</v>
      </c>
      <c r="AO88" s="29" t="s">
        <v>3</v>
      </c>
      <c r="AP88" s="29" t="s">
        <v>4</v>
      </c>
    </row>
    <row r="89" spans="2:43" ht="18" customHeight="1" x14ac:dyDescent="0.25">
      <c r="B89" s="82" t="s">
        <v>126</v>
      </c>
      <c r="C89" s="82"/>
      <c r="D89" s="82"/>
      <c r="E89" s="82"/>
      <c r="F89" s="82"/>
      <c r="G89" s="82"/>
      <c r="H89" s="82"/>
      <c r="I89" s="82"/>
      <c r="J89" s="82"/>
      <c r="K89" s="82"/>
      <c r="L89" s="82"/>
      <c r="M89" s="82"/>
      <c r="N89" s="228"/>
      <c r="O89" s="228"/>
      <c r="P89" s="228"/>
      <c r="Q89" s="228"/>
      <c r="R89" s="228"/>
      <c r="S89" s="228"/>
      <c r="T89" s="228"/>
      <c r="U89" s="228"/>
      <c r="V89" s="228"/>
      <c r="W89" s="228"/>
      <c r="X89" s="228"/>
      <c r="Y89" s="228"/>
      <c r="Z89" s="228"/>
      <c r="AA89" s="228"/>
      <c r="AB89" s="244"/>
      <c r="AC89" s="244"/>
      <c r="AD89" s="244"/>
      <c r="AE89" s="244"/>
      <c r="AF89" s="244"/>
      <c r="AG89" s="244"/>
      <c r="AH89" s="244"/>
      <c r="AI89" s="244"/>
      <c r="AJ89" s="244"/>
      <c r="AK89" s="244"/>
      <c r="AL89" s="24"/>
      <c r="AM89" s="57" t="s">
        <v>61</v>
      </c>
      <c r="AN89" s="37"/>
      <c r="AO89" s="37"/>
      <c r="AP89" s="37"/>
    </row>
    <row r="90" spans="2:43" ht="18" customHeight="1" x14ac:dyDescent="0.25">
      <c r="B90" s="82" t="s">
        <v>127</v>
      </c>
      <c r="C90" s="82"/>
      <c r="D90" s="82"/>
      <c r="E90" s="82"/>
      <c r="F90" s="82"/>
      <c r="G90" s="82"/>
      <c r="H90" s="82"/>
      <c r="I90" s="82"/>
      <c r="J90" s="82"/>
      <c r="K90" s="82"/>
      <c r="L90" s="82"/>
      <c r="M90" s="82"/>
      <c r="N90" s="228"/>
      <c r="O90" s="228"/>
      <c r="P90" s="228"/>
      <c r="Q90" s="228"/>
      <c r="R90" s="228"/>
      <c r="S90" s="228"/>
      <c r="T90" s="228"/>
      <c r="U90" s="228"/>
      <c r="V90" s="228"/>
      <c r="W90" s="228"/>
      <c r="X90" s="228"/>
      <c r="Y90" s="228"/>
      <c r="Z90" s="228"/>
      <c r="AA90" s="228"/>
      <c r="AB90" s="244"/>
      <c r="AC90" s="244"/>
      <c r="AD90" s="244"/>
      <c r="AE90" s="244"/>
      <c r="AF90" s="244"/>
      <c r="AG90" s="244"/>
      <c r="AH90" s="244"/>
      <c r="AI90" s="244"/>
      <c r="AJ90" s="244"/>
      <c r="AK90" s="244"/>
      <c r="AL90" s="24"/>
      <c r="AM90" s="57" t="s">
        <v>61</v>
      </c>
      <c r="AN90" s="37"/>
      <c r="AO90" s="37"/>
      <c r="AP90" s="37"/>
    </row>
    <row r="91" spans="2:43" ht="18" customHeight="1" x14ac:dyDescent="0.25">
      <c r="B91" s="79" t="s">
        <v>128</v>
      </c>
      <c r="C91" s="81"/>
      <c r="D91" s="81"/>
      <c r="E91" s="81"/>
      <c r="F91" s="81"/>
      <c r="G91" s="81"/>
      <c r="H91" s="81"/>
      <c r="I91" s="81"/>
      <c r="J91" s="81"/>
      <c r="K91" s="81"/>
      <c r="L91" s="81"/>
      <c r="M91" s="81"/>
      <c r="N91" s="228"/>
      <c r="O91" s="228"/>
      <c r="P91" s="228"/>
      <c r="Q91" s="228"/>
      <c r="R91" s="228"/>
      <c r="S91" s="228"/>
      <c r="T91" s="228"/>
      <c r="U91" s="228"/>
      <c r="V91" s="228"/>
      <c r="W91" s="228"/>
      <c r="X91" s="228"/>
      <c r="Y91" s="228"/>
      <c r="Z91" s="228"/>
      <c r="AA91" s="228"/>
      <c r="AB91" s="244"/>
      <c r="AC91" s="244"/>
      <c r="AD91" s="244"/>
      <c r="AE91" s="244"/>
      <c r="AF91" s="244"/>
      <c r="AG91" s="244"/>
      <c r="AH91" s="244"/>
      <c r="AI91" s="244"/>
      <c r="AJ91" s="244"/>
      <c r="AK91" s="244"/>
      <c r="AL91" s="24"/>
      <c r="AM91" s="57" t="s">
        <v>2</v>
      </c>
      <c r="AN91" s="37"/>
      <c r="AO91" s="37"/>
      <c r="AP91" s="37"/>
    </row>
    <row r="92" spans="2:43" ht="18" customHeight="1" x14ac:dyDescent="0.25">
      <c r="B92" s="82" t="s">
        <v>129</v>
      </c>
      <c r="C92" s="82"/>
      <c r="D92" s="82"/>
      <c r="E92" s="82"/>
      <c r="F92" s="82"/>
      <c r="G92" s="82"/>
      <c r="H92" s="82"/>
      <c r="I92" s="82"/>
      <c r="J92" s="82"/>
      <c r="K92" s="82"/>
      <c r="L92" s="82"/>
      <c r="M92" s="82"/>
      <c r="N92" s="228"/>
      <c r="O92" s="228"/>
      <c r="P92" s="228"/>
      <c r="Q92" s="228"/>
      <c r="R92" s="228"/>
      <c r="S92" s="228"/>
      <c r="T92" s="228"/>
      <c r="U92" s="228"/>
      <c r="V92" s="228"/>
      <c r="W92" s="228"/>
      <c r="X92" s="228"/>
      <c r="Y92" s="228"/>
      <c r="Z92" s="228"/>
      <c r="AA92" s="228"/>
      <c r="AB92" s="244"/>
      <c r="AC92" s="244"/>
      <c r="AD92" s="244"/>
      <c r="AE92" s="244"/>
      <c r="AF92" s="244"/>
      <c r="AG92" s="244"/>
      <c r="AH92" s="244"/>
      <c r="AI92" s="244"/>
      <c r="AJ92" s="244"/>
      <c r="AK92" s="244"/>
      <c r="AL92" s="24"/>
      <c r="AM92" s="98" t="s">
        <v>61</v>
      </c>
      <c r="AN92" s="99"/>
      <c r="AO92" s="99"/>
      <c r="AP92" s="99"/>
      <c r="AQ92" s="24"/>
    </row>
    <row r="93" spans="2:43" ht="18" customHeight="1" x14ac:dyDescent="0.25">
      <c r="B93" s="82" t="s">
        <v>193</v>
      </c>
      <c r="C93" s="82"/>
      <c r="D93" s="82"/>
      <c r="E93" s="82"/>
      <c r="F93" s="82"/>
      <c r="G93" s="82"/>
      <c r="H93" s="82"/>
      <c r="I93" s="82"/>
      <c r="J93" s="82"/>
      <c r="K93" s="82"/>
      <c r="L93" s="82"/>
      <c r="M93" s="82"/>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4"/>
      <c r="AM93" s="98" t="s">
        <v>61</v>
      </c>
      <c r="AN93" s="99"/>
      <c r="AO93" s="99"/>
      <c r="AP93" s="99"/>
      <c r="AQ93" s="24"/>
    </row>
    <row r="94" spans="2:43" ht="18" customHeight="1" x14ac:dyDescent="0.25">
      <c r="B94" s="82" t="s">
        <v>194</v>
      </c>
      <c r="C94" s="82"/>
      <c r="D94" s="82"/>
      <c r="E94" s="82"/>
      <c r="F94" s="82"/>
      <c r="G94" s="82"/>
      <c r="H94" s="82"/>
      <c r="I94" s="82"/>
      <c r="J94" s="82"/>
      <c r="K94" s="82"/>
      <c r="L94" s="82"/>
      <c r="M94" s="82"/>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4"/>
      <c r="AM94" s="98" t="s">
        <v>61</v>
      </c>
      <c r="AN94" s="99"/>
      <c r="AO94" s="99"/>
      <c r="AP94" s="99"/>
      <c r="AQ94" s="24"/>
    </row>
    <row r="95" spans="2:43" ht="18" customHeight="1" x14ac:dyDescent="0.25">
      <c r="B95" s="82" t="s">
        <v>195</v>
      </c>
      <c r="C95" s="82"/>
      <c r="D95" s="82"/>
      <c r="E95" s="82"/>
      <c r="F95" s="82"/>
      <c r="G95" s="82"/>
      <c r="H95" s="82"/>
      <c r="I95" s="82"/>
      <c r="J95" s="82"/>
      <c r="K95" s="82"/>
      <c r="L95" s="82"/>
      <c r="M95" s="82"/>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4"/>
      <c r="AM95" s="98" t="s">
        <v>61</v>
      </c>
      <c r="AN95" s="99"/>
      <c r="AO95" s="99"/>
      <c r="AP95" s="99"/>
      <c r="AQ95" s="24"/>
    </row>
    <row r="96" spans="2:43" ht="15.75" customHeight="1" x14ac:dyDescent="0.25">
      <c r="B96" s="82" t="s">
        <v>196</v>
      </c>
      <c r="C96" s="82"/>
      <c r="D96" s="82"/>
      <c r="E96" s="82"/>
      <c r="F96" s="82"/>
      <c r="G96" s="82"/>
      <c r="H96" s="82"/>
      <c r="I96" s="82"/>
      <c r="J96" s="82"/>
      <c r="K96" s="82"/>
      <c r="L96" s="82"/>
      <c r="M96" s="82"/>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34"/>
      <c r="AM96" s="57" t="s">
        <v>61</v>
      </c>
      <c r="AN96" s="37"/>
      <c r="AO96" s="37"/>
      <c r="AP96" s="37"/>
    </row>
    <row r="97" spans="2:42" ht="15.75" customHeight="1" x14ac:dyDescent="0.25">
      <c r="B97" s="82"/>
      <c r="C97" s="82"/>
      <c r="D97" s="82"/>
      <c r="E97" s="82"/>
      <c r="F97" s="82"/>
      <c r="G97" s="82"/>
      <c r="H97" s="82"/>
      <c r="I97" s="82"/>
      <c r="J97" s="82"/>
      <c r="K97" s="82"/>
      <c r="L97" s="82"/>
      <c r="M97" s="82"/>
      <c r="N97" s="83"/>
      <c r="O97" s="83"/>
      <c r="P97" s="83"/>
      <c r="Q97" s="83"/>
      <c r="R97" s="83"/>
      <c r="S97" s="83"/>
      <c r="T97" s="83"/>
      <c r="U97" s="83"/>
      <c r="V97" s="83"/>
      <c r="W97" s="83"/>
      <c r="X97" s="83"/>
      <c r="Y97" s="83"/>
      <c r="Z97" s="83"/>
      <c r="AA97" s="83"/>
      <c r="AB97" s="83"/>
      <c r="AC97" s="24"/>
      <c r="AD97" s="24"/>
      <c r="AE97" s="24"/>
      <c r="AF97" s="24"/>
      <c r="AG97" s="24"/>
      <c r="AH97" s="24"/>
      <c r="AI97" s="24"/>
      <c r="AJ97" s="24"/>
      <c r="AK97" s="24"/>
      <c r="AL97" s="34"/>
      <c r="AN97" s="24"/>
      <c r="AO97" s="24"/>
      <c r="AP97" s="24"/>
    </row>
    <row r="98" spans="2:42" ht="18" customHeight="1" x14ac:dyDescent="0.35">
      <c r="B98" s="123"/>
      <c r="C98" s="79"/>
      <c r="D98" s="79"/>
      <c r="E98" s="79"/>
      <c r="F98" s="79"/>
      <c r="G98" s="79"/>
      <c r="H98" s="79"/>
      <c r="I98" s="79"/>
      <c r="J98" s="79"/>
      <c r="K98" s="79"/>
      <c r="L98" s="79"/>
      <c r="M98" s="79"/>
      <c r="N98" s="79"/>
      <c r="O98" s="79"/>
      <c r="P98" s="79"/>
      <c r="Q98" s="79"/>
      <c r="R98" s="79"/>
      <c r="S98" s="79"/>
      <c r="T98" s="79"/>
      <c r="U98" s="79"/>
      <c r="V98" s="79"/>
      <c r="W98" s="79"/>
      <c r="X98" s="79"/>
      <c r="Y98" s="79"/>
      <c r="Z98" s="81"/>
      <c r="AA98" s="81"/>
      <c r="AB98" s="81"/>
      <c r="AC98" s="274" t="s">
        <v>19</v>
      </c>
      <c r="AD98" s="275"/>
      <c r="AE98" s="276"/>
      <c r="AF98" s="274" t="s">
        <v>59</v>
      </c>
      <c r="AG98" s="275"/>
      <c r="AH98" s="276"/>
      <c r="AI98" s="274" t="s">
        <v>57</v>
      </c>
      <c r="AJ98" s="275"/>
      <c r="AK98" s="276"/>
      <c r="AL98" s="34"/>
      <c r="AM98" s="56" t="s">
        <v>60</v>
      </c>
      <c r="AN98" s="29" t="s">
        <v>2</v>
      </c>
      <c r="AO98" s="29" t="s">
        <v>3</v>
      </c>
      <c r="AP98" s="29" t="s">
        <v>4</v>
      </c>
    </row>
    <row r="99" spans="2:42" ht="33" customHeight="1" x14ac:dyDescent="0.25">
      <c r="B99" s="277" t="s">
        <v>161</v>
      </c>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82"/>
      <c r="AC99" s="148"/>
      <c r="AD99" s="149"/>
      <c r="AE99" s="150"/>
      <c r="AF99" s="148"/>
      <c r="AG99" s="149"/>
      <c r="AH99" s="150"/>
      <c r="AI99" s="148"/>
      <c r="AJ99" s="149"/>
      <c r="AK99" s="150"/>
      <c r="AL99" s="34"/>
      <c r="AM99" s="57" t="s">
        <v>62</v>
      </c>
      <c r="AN99" s="37"/>
      <c r="AO99" s="37"/>
      <c r="AP99" s="37"/>
    </row>
    <row r="100" spans="2:42" ht="33" customHeight="1" x14ac:dyDescent="0.25">
      <c r="B100" s="277" t="s">
        <v>130</v>
      </c>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82"/>
      <c r="AC100" s="148"/>
      <c r="AD100" s="149"/>
      <c r="AE100" s="150"/>
      <c r="AF100" s="148"/>
      <c r="AG100" s="149"/>
      <c r="AH100" s="150"/>
      <c r="AI100" s="148"/>
      <c r="AJ100" s="149"/>
      <c r="AK100" s="150"/>
      <c r="AL100" s="34"/>
      <c r="AM100" s="57" t="s">
        <v>62</v>
      </c>
      <c r="AN100" s="37"/>
      <c r="AO100" s="37"/>
      <c r="AP100" s="37"/>
    </row>
    <row r="101" spans="2:42" ht="18" customHeight="1" x14ac:dyDescent="0.25">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31"/>
      <c r="AC101" s="24"/>
      <c r="AD101" s="24"/>
      <c r="AE101" s="24"/>
      <c r="AF101" s="24"/>
      <c r="AG101" s="24"/>
      <c r="AH101" s="24"/>
      <c r="AI101" s="24"/>
      <c r="AJ101" s="24"/>
      <c r="AK101" s="24"/>
      <c r="AL101" s="34"/>
      <c r="AM101" s="24"/>
      <c r="AN101" s="24"/>
      <c r="AO101" s="24"/>
      <c r="AP101" s="24"/>
    </row>
    <row r="102" spans="2:42" ht="18" customHeight="1" x14ac:dyDescent="0.25">
      <c r="B102" s="34"/>
      <c r="C102" s="34"/>
      <c r="D102" s="34"/>
      <c r="E102" s="181" t="s">
        <v>27</v>
      </c>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34"/>
      <c r="AD102" s="34"/>
      <c r="AE102" s="34"/>
      <c r="AF102" s="34"/>
      <c r="AG102" s="34"/>
      <c r="AH102" s="34"/>
      <c r="AI102" s="34"/>
      <c r="AJ102" s="34"/>
      <c r="AK102" s="34"/>
      <c r="AL102" s="34"/>
      <c r="AM102" s="24"/>
      <c r="AN102" s="24"/>
      <c r="AO102" s="24"/>
      <c r="AP102" s="24"/>
    </row>
    <row r="103" spans="2:42" ht="18" customHeight="1" x14ac:dyDescent="0.25">
      <c r="B103" s="34"/>
      <c r="C103" s="34"/>
      <c r="D103" s="34"/>
      <c r="E103" s="181" t="s">
        <v>18</v>
      </c>
      <c r="F103" s="181"/>
      <c r="G103" s="181"/>
      <c r="H103" s="181"/>
      <c r="I103" s="181"/>
      <c r="J103" s="181"/>
      <c r="K103" s="181" t="s">
        <v>15</v>
      </c>
      <c r="L103" s="181"/>
      <c r="M103" s="181"/>
      <c r="N103" s="181" t="s">
        <v>28</v>
      </c>
      <c r="O103" s="181"/>
      <c r="P103" s="181"/>
      <c r="Q103" s="181" t="s">
        <v>7</v>
      </c>
      <c r="R103" s="181"/>
      <c r="S103" s="181"/>
      <c r="T103" s="181" t="s">
        <v>16</v>
      </c>
      <c r="U103" s="181"/>
      <c r="V103" s="181"/>
      <c r="W103" s="181" t="s">
        <v>29</v>
      </c>
      <c r="X103" s="181"/>
      <c r="Y103" s="181"/>
      <c r="Z103" s="181" t="s">
        <v>29</v>
      </c>
      <c r="AA103" s="181"/>
      <c r="AB103" s="181"/>
      <c r="AC103" s="34"/>
      <c r="AD103" s="34"/>
      <c r="AE103" s="34"/>
      <c r="AF103" s="34"/>
      <c r="AG103" s="34"/>
      <c r="AH103" s="34"/>
      <c r="AI103" s="34"/>
      <c r="AJ103" s="34"/>
      <c r="AK103" s="34"/>
      <c r="AL103" s="34"/>
      <c r="AM103" s="24"/>
      <c r="AN103" s="24"/>
      <c r="AO103" s="24"/>
      <c r="AP103" s="24"/>
    </row>
    <row r="104" spans="2:42" ht="18" customHeight="1" x14ac:dyDescent="0.25">
      <c r="B104" s="34"/>
      <c r="C104" s="34"/>
      <c r="D104" s="34"/>
      <c r="E104" s="181"/>
      <c r="F104" s="181"/>
      <c r="G104" s="181"/>
      <c r="H104" s="181"/>
      <c r="I104" s="181"/>
      <c r="J104" s="181"/>
      <c r="K104" s="181"/>
      <c r="L104" s="181"/>
      <c r="M104" s="181"/>
      <c r="N104" s="181" t="s">
        <v>15</v>
      </c>
      <c r="O104" s="181"/>
      <c r="P104" s="181"/>
      <c r="Q104" s="181" t="s">
        <v>17</v>
      </c>
      <c r="R104" s="181"/>
      <c r="S104" s="181"/>
      <c r="T104" s="181"/>
      <c r="U104" s="181"/>
      <c r="V104" s="181"/>
      <c r="W104" s="181" t="s">
        <v>30</v>
      </c>
      <c r="X104" s="181"/>
      <c r="Y104" s="181"/>
      <c r="Z104" s="181" t="s">
        <v>30</v>
      </c>
      <c r="AA104" s="181"/>
      <c r="AB104" s="181"/>
      <c r="AC104" s="34"/>
      <c r="AD104" s="34"/>
      <c r="AE104" s="34"/>
      <c r="AF104" s="34"/>
      <c r="AG104" s="34"/>
      <c r="AH104" s="34"/>
      <c r="AI104" s="34"/>
      <c r="AJ104" s="34"/>
      <c r="AK104" s="34"/>
      <c r="AL104" s="34"/>
      <c r="AM104" s="24"/>
      <c r="AN104" s="24"/>
      <c r="AO104" s="24"/>
      <c r="AP104" s="24"/>
    </row>
    <row r="105" spans="2:42" ht="18" customHeight="1" x14ac:dyDescent="0.25">
      <c r="B105" s="34"/>
      <c r="C105" s="34"/>
      <c r="D105" s="34"/>
      <c r="E105" s="182" t="s">
        <v>5</v>
      </c>
      <c r="F105" s="182"/>
      <c r="G105" s="182"/>
      <c r="H105" s="182"/>
      <c r="I105" s="182"/>
      <c r="J105" s="182"/>
      <c r="K105" s="177">
        <f>AN89+AN90+AN92+AN93+AN94+AN95+AN96</f>
        <v>0</v>
      </c>
      <c r="L105" s="177"/>
      <c r="M105" s="177"/>
      <c r="N105" s="177">
        <f>AO89+AO90+AO92+AO93+AO94+AO95+AO96</f>
        <v>0</v>
      </c>
      <c r="O105" s="177"/>
      <c r="P105" s="177"/>
      <c r="Q105" s="177">
        <f>AP89+AP90+AP92+AP93+AP94+AP95+AP96</f>
        <v>0</v>
      </c>
      <c r="R105" s="177"/>
      <c r="S105" s="177"/>
      <c r="T105" s="177">
        <v>7</v>
      </c>
      <c r="U105" s="177"/>
      <c r="V105" s="177"/>
      <c r="W105" s="177">
        <f>K105/T105*100</f>
        <v>0</v>
      </c>
      <c r="X105" s="177"/>
      <c r="Y105" s="177"/>
      <c r="Z105" s="177">
        <f>W105/100*60</f>
        <v>0</v>
      </c>
      <c r="AA105" s="177"/>
      <c r="AB105" s="177"/>
      <c r="AC105" s="34"/>
      <c r="AD105" s="34"/>
      <c r="AE105" s="34"/>
      <c r="AF105" s="34"/>
      <c r="AG105" s="34"/>
      <c r="AH105" s="34"/>
      <c r="AI105" s="34"/>
      <c r="AJ105" s="34"/>
      <c r="AK105" s="34"/>
      <c r="AL105" s="34"/>
      <c r="AM105" s="24"/>
      <c r="AN105" s="24"/>
      <c r="AO105" s="24"/>
      <c r="AP105" s="24"/>
    </row>
    <row r="106" spans="2:42" ht="18" customHeight="1" x14ac:dyDescent="0.25">
      <c r="B106" s="34"/>
      <c r="C106" s="34"/>
      <c r="D106" s="34"/>
      <c r="E106" s="182" t="s">
        <v>13</v>
      </c>
      <c r="F106" s="182"/>
      <c r="G106" s="182"/>
      <c r="H106" s="182"/>
      <c r="I106" s="182"/>
      <c r="J106" s="182"/>
      <c r="K106" s="177">
        <f>AN99+AN100</f>
        <v>0</v>
      </c>
      <c r="L106" s="177"/>
      <c r="M106" s="177"/>
      <c r="N106" s="177">
        <f>AO99+AO100</f>
        <v>0</v>
      </c>
      <c r="O106" s="177"/>
      <c r="P106" s="177"/>
      <c r="Q106" s="177">
        <f>AP99+AP100</f>
        <v>0</v>
      </c>
      <c r="R106" s="177"/>
      <c r="S106" s="177"/>
      <c r="T106" s="177">
        <v>2</v>
      </c>
      <c r="U106" s="177"/>
      <c r="V106" s="177"/>
      <c r="W106" s="177">
        <f>K106/T106*100</f>
        <v>0</v>
      </c>
      <c r="X106" s="177"/>
      <c r="Y106" s="177"/>
      <c r="Z106" s="177">
        <f>W106/100*30</f>
        <v>0</v>
      </c>
      <c r="AA106" s="177"/>
      <c r="AB106" s="177"/>
      <c r="AC106" s="34"/>
      <c r="AD106" s="34"/>
      <c r="AE106" s="34"/>
      <c r="AF106" s="34"/>
      <c r="AG106" s="34"/>
      <c r="AH106" s="34"/>
      <c r="AI106" s="34"/>
      <c r="AJ106" s="34"/>
      <c r="AK106" s="34"/>
      <c r="AL106" s="34"/>
      <c r="AM106" s="24"/>
      <c r="AN106" s="24"/>
      <c r="AO106" s="24"/>
      <c r="AP106" s="24"/>
    </row>
    <row r="107" spans="2:42" ht="18" customHeight="1" x14ac:dyDescent="0.25">
      <c r="B107" s="34"/>
      <c r="C107" s="34"/>
      <c r="D107" s="34"/>
      <c r="E107" s="182" t="s">
        <v>14</v>
      </c>
      <c r="F107" s="182"/>
      <c r="G107" s="182"/>
      <c r="H107" s="182"/>
      <c r="I107" s="182"/>
      <c r="J107" s="182"/>
      <c r="K107" s="177">
        <f>AN91</f>
        <v>0</v>
      </c>
      <c r="L107" s="177"/>
      <c r="M107" s="177"/>
      <c r="N107" s="177">
        <f>AO91</f>
        <v>0</v>
      </c>
      <c r="O107" s="177"/>
      <c r="P107" s="177"/>
      <c r="Q107" s="177">
        <f>AP91</f>
        <v>0</v>
      </c>
      <c r="R107" s="177"/>
      <c r="S107" s="177"/>
      <c r="T107" s="177">
        <v>1</v>
      </c>
      <c r="U107" s="177"/>
      <c r="V107" s="177"/>
      <c r="W107" s="177">
        <f>K107/T107*100</f>
        <v>0</v>
      </c>
      <c r="X107" s="177"/>
      <c r="Y107" s="177"/>
      <c r="Z107" s="177">
        <f>W107/100*10</f>
        <v>0</v>
      </c>
      <c r="AA107" s="177"/>
      <c r="AB107" s="177"/>
      <c r="AC107" s="34"/>
      <c r="AD107" s="34"/>
      <c r="AE107" s="34"/>
      <c r="AF107" s="34"/>
      <c r="AG107" s="34"/>
      <c r="AH107" s="34"/>
      <c r="AI107" s="34"/>
      <c r="AJ107" s="34"/>
      <c r="AK107" s="34"/>
      <c r="AL107" s="34"/>
      <c r="AM107" s="24"/>
      <c r="AN107" s="24"/>
      <c r="AO107" s="24"/>
      <c r="AP107" s="24"/>
    </row>
    <row r="108" spans="2:42" ht="18" customHeight="1" x14ac:dyDescent="0.25">
      <c r="B108" s="34"/>
      <c r="C108" s="34"/>
      <c r="D108" s="34"/>
      <c r="E108" s="183" t="s">
        <v>16</v>
      </c>
      <c r="F108" s="183"/>
      <c r="G108" s="183"/>
      <c r="H108" s="183"/>
      <c r="I108" s="183"/>
      <c r="J108" s="183"/>
      <c r="K108" s="183">
        <f>SUM(K105:K107)</f>
        <v>0</v>
      </c>
      <c r="L108" s="183"/>
      <c r="M108" s="183"/>
      <c r="N108" s="183">
        <f>SUM(N105:N107)</f>
        <v>0</v>
      </c>
      <c r="O108" s="183"/>
      <c r="P108" s="183"/>
      <c r="Q108" s="183">
        <f>SUM(Q105:Q107)</f>
        <v>0</v>
      </c>
      <c r="R108" s="183"/>
      <c r="S108" s="183"/>
      <c r="T108" s="183">
        <f>SUM(T105:T107)</f>
        <v>10</v>
      </c>
      <c r="U108" s="183"/>
      <c r="V108" s="183"/>
      <c r="W108" s="177">
        <f>K108/T108*100</f>
        <v>0</v>
      </c>
      <c r="X108" s="177"/>
      <c r="Y108" s="177"/>
      <c r="Z108" s="273">
        <f>SUM(Z105:Z107)</f>
        <v>0</v>
      </c>
      <c r="AA108" s="273"/>
      <c r="AB108" s="273"/>
      <c r="AC108" s="34"/>
      <c r="AD108" s="34"/>
      <c r="AE108" s="34"/>
      <c r="AF108" s="34"/>
      <c r="AG108" s="34"/>
      <c r="AH108" s="34"/>
      <c r="AI108" s="34"/>
      <c r="AJ108" s="34"/>
      <c r="AK108" s="34"/>
      <c r="AL108" s="34"/>
      <c r="AM108" s="24"/>
      <c r="AN108" s="24"/>
      <c r="AO108" s="24"/>
      <c r="AP108" s="24"/>
    </row>
    <row r="109" spans="2:42" ht="18" customHeight="1" x14ac:dyDescent="0.25">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24"/>
      <c r="AN109" s="24"/>
      <c r="AO109" s="24"/>
      <c r="AP109" s="24"/>
    </row>
    <row r="110" spans="2:42" ht="18" customHeight="1" thickBot="1" x14ac:dyDescent="0.3">
      <c r="B110" s="209" t="s">
        <v>36</v>
      </c>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row>
    <row r="111" spans="2:42" ht="18" customHeight="1" x14ac:dyDescent="0.25">
      <c r="B111" s="245"/>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246"/>
      <c r="AP111" s="247"/>
    </row>
    <row r="112" spans="2:42" ht="18" customHeight="1" x14ac:dyDescent="0.25">
      <c r="B112" s="248"/>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50"/>
    </row>
    <row r="113" spans="2:48" ht="18" customHeight="1" x14ac:dyDescent="0.25">
      <c r="B113" s="248"/>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50"/>
    </row>
    <row r="114" spans="2:48" ht="18" customHeight="1" x14ac:dyDescent="0.25">
      <c r="B114" s="248"/>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50"/>
    </row>
    <row r="115" spans="2:48" ht="18" customHeight="1" x14ac:dyDescent="0.25">
      <c r="B115" s="248"/>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50"/>
    </row>
    <row r="116" spans="2:48" ht="18" customHeight="1" x14ac:dyDescent="0.25">
      <c r="B116" s="248"/>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50"/>
    </row>
    <row r="117" spans="2:48" ht="18" customHeight="1" thickBot="1" x14ac:dyDescent="0.3">
      <c r="B117" s="251"/>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3"/>
    </row>
    <row r="118" spans="2:48" ht="18" customHeight="1" x14ac:dyDescent="0.25">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2:48" ht="18" customHeight="1" x14ac:dyDescent="0.25">
      <c r="B119" s="34"/>
      <c r="C119" s="34"/>
      <c r="D119" s="34"/>
      <c r="E119" s="181" t="s">
        <v>27</v>
      </c>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34"/>
      <c r="AG119" s="34"/>
      <c r="AH119" s="34"/>
      <c r="AI119" s="34"/>
      <c r="AJ119" s="34"/>
      <c r="AK119" s="34"/>
      <c r="AL119" s="34"/>
      <c r="AM119" s="24"/>
      <c r="AN119" s="24"/>
      <c r="AO119" s="24"/>
      <c r="AP119" s="24"/>
    </row>
    <row r="120" spans="2:48" ht="18" customHeight="1" x14ac:dyDescent="0.25">
      <c r="B120" s="34"/>
      <c r="C120" s="34"/>
      <c r="D120" s="34"/>
      <c r="E120" s="181" t="s">
        <v>18</v>
      </c>
      <c r="F120" s="185"/>
      <c r="G120" s="185"/>
      <c r="H120" s="185"/>
      <c r="I120" s="185"/>
      <c r="J120" s="185"/>
      <c r="K120" s="181" t="s">
        <v>16</v>
      </c>
      <c r="L120" s="185"/>
      <c r="M120" s="185"/>
      <c r="N120" s="181" t="s">
        <v>17</v>
      </c>
      <c r="O120" s="185"/>
      <c r="P120" s="185"/>
      <c r="Q120" s="181" t="s">
        <v>15</v>
      </c>
      <c r="R120" s="185"/>
      <c r="S120" s="185"/>
      <c r="T120" s="187" t="s">
        <v>28</v>
      </c>
      <c r="U120" s="188"/>
      <c r="V120" s="188"/>
      <c r="W120" s="187" t="s">
        <v>7</v>
      </c>
      <c r="X120" s="188"/>
      <c r="Y120" s="188"/>
      <c r="Z120" s="187" t="s">
        <v>29</v>
      </c>
      <c r="AA120" s="187"/>
      <c r="AB120" s="187"/>
      <c r="AC120" s="187" t="s">
        <v>29</v>
      </c>
      <c r="AD120" s="188"/>
      <c r="AE120" s="188"/>
      <c r="AF120" s="34"/>
      <c r="AG120" s="34"/>
      <c r="AH120" s="34"/>
      <c r="AI120" s="34"/>
      <c r="AJ120" s="34"/>
      <c r="AK120" s="34"/>
      <c r="AL120" s="34"/>
      <c r="AM120" s="34"/>
      <c r="AN120" s="34"/>
      <c r="AO120" s="34"/>
      <c r="AP120" s="34"/>
      <c r="AQ120" s="6"/>
      <c r="AR120" s="6"/>
      <c r="AS120" s="4"/>
      <c r="AT120" s="4"/>
      <c r="AU120" s="4"/>
      <c r="AV120" s="4"/>
    </row>
    <row r="121" spans="2:48" ht="18" customHeight="1" x14ac:dyDescent="0.25">
      <c r="B121" s="23"/>
      <c r="C121" s="23"/>
      <c r="D121" s="23"/>
      <c r="E121" s="185"/>
      <c r="F121" s="185"/>
      <c r="G121" s="185"/>
      <c r="H121" s="185"/>
      <c r="I121" s="185"/>
      <c r="J121" s="185"/>
      <c r="K121" s="185"/>
      <c r="L121" s="185"/>
      <c r="M121" s="185"/>
      <c r="N121" s="185"/>
      <c r="O121" s="185"/>
      <c r="P121" s="185"/>
      <c r="Q121" s="185"/>
      <c r="R121" s="185"/>
      <c r="S121" s="185"/>
      <c r="T121" s="189" t="s">
        <v>15</v>
      </c>
      <c r="U121" s="190"/>
      <c r="V121" s="190"/>
      <c r="W121" s="189" t="s">
        <v>17</v>
      </c>
      <c r="X121" s="190"/>
      <c r="Y121" s="190"/>
      <c r="Z121" s="189" t="s">
        <v>30</v>
      </c>
      <c r="AA121" s="189"/>
      <c r="AB121" s="189"/>
      <c r="AC121" s="189" t="s">
        <v>31</v>
      </c>
      <c r="AD121" s="190"/>
      <c r="AE121" s="190"/>
      <c r="AF121" s="34"/>
      <c r="AG121" s="34"/>
      <c r="AH121" s="34"/>
      <c r="AI121" s="34"/>
      <c r="AJ121" s="34"/>
      <c r="AK121" s="34"/>
      <c r="AL121" s="34"/>
      <c r="AM121" s="34"/>
      <c r="AN121" s="34"/>
      <c r="AO121" s="34"/>
      <c r="AP121" s="34"/>
      <c r="AQ121" s="6"/>
      <c r="AR121" s="6"/>
      <c r="AS121" s="4"/>
      <c r="AT121" s="4"/>
      <c r="AU121" s="4"/>
      <c r="AV121" s="4"/>
    </row>
    <row r="122" spans="2:48" ht="18" customHeight="1" x14ac:dyDescent="0.25">
      <c r="B122" s="23"/>
      <c r="C122" s="23"/>
      <c r="D122" s="23"/>
      <c r="E122" s="182" t="s">
        <v>5</v>
      </c>
      <c r="F122" s="185"/>
      <c r="G122" s="185"/>
      <c r="H122" s="185"/>
      <c r="I122" s="185"/>
      <c r="J122" s="185"/>
      <c r="K122" s="186">
        <f>T105+T79+T56+T28</f>
        <v>21</v>
      </c>
      <c r="L122" s="186"/>
      <c r="M122" s="186"/>
      <c r="N122" s="186">
        <f>K122-W122</f>
        <v>21</v>
      </c>
      <c r="O122" s="186"/>
      <c r="P122" s="186"/>
      <c r="Q122" s="177">
        <f>K105+K79+K56+K28</f>
        <v>0</v>
      </c>
      <c r="R122" s="185"/>
      <c r="S122" s="185"/>
      <c r="T122" s="177">
        <f>N105+N79+N56+N28</f>
        <v>0</v>
      </c>
      <c r="U122" s="185"/>
      <c r="V122" s="185"/>
      <c r="W122" s="177">
        <f>Q105+Q79+Q56+Q28</f>
        <v>0</v>
      </c>
      <c r="X122" s="185"/>
      <c r="Y122" s="185"/>
      <c r="Z122" s="177">
        <f>Q122/N122*100</f>
        <v>0</v>
      </c>
      <c r="AA122" s="177"/>
      <c r="AB122" s="177"/>
      <c r="AC122" s="177">
        <f>Z122/100*70</f>
        <v>0</v>
      </c>
      <c r="AD122" s="185"/>
      <c r="AE122" s="185"/>
      <c r="AF122" s="34"/>
      <c r="AG122" s="34"/>
      <c r="AH122" s="34"/>
      <c r="AI122" s="34"/>
      <c r="AJ122" s="34"/>
      <c r="AK122" s="34"/>
      <c r="AL122" s="34"/>
      <c r="AM122" s="34"/>
      <c r="AN122" s="34"/>
      <c r="AO122" s="34"/>
      <c r="AP122" s="34"/>
      <c r="AQ122" s="6"/>
      <c r="AR122" s="6"/>
      <c r="AS122" s="4"/>
      <c r="AT122" s="4"/>
      <c r="AU122" s="4"/>
      <c r="AV122" s="4"/>
    </row>
    <row r="123" spans="2:48" ht="18" customHeight="1" x14ac:dyDescent="0.25">
      <c r="B123" s="23"/>
      <c r="C123" s="23"/>
      <c r="D123" s="23"/>
      <c r="E123" s="182" t="s">
        <v>13</v>
      </c>
      <c r="F123" s="185"/>
      <c r="G123" s="185"/>
      <c r="H123" s="185"/>
      <c r="I123" s="185"/>
      <c r="J123" s="185"/>
      <c r="K123" s="186">
        <f>T106+T80+T57+T29</f>
        <v>4</v>
      </c>
      <c r="L123" s="186"/>
      <c r="M123" s="186"/>
      <c r="N123" s="186">
        <f>K123-W123</f>
        <v>4</v>
      </c>
      <c r="O123" s="186"/>
      <c r="P123" s="186"/>
      <c r="Q123" s="177">
        <f>K106+K80+K57+K29</f>
        <v>0</v>
      </c>
      <c r="R123" s="185"/>
      <c r="S123" s="185"/>
      <c r="T123" s="177">
        <f>N106+N80+N57+N29</f>
        <v>0</v>
      </c>
      <c r="U123" s="185"/>
      <c r="V123" s="185"/>
      <c r="W123" s="177">
        <f>Q106+Q80+Q57+Q29</f>
        <v>0</v>
      </c>
      <c r="X123" s="185"/>
      <c r="Y123" s="185"/>
      <c r="Z123" s="177">
        <f>Q123/N123*100</f>
        <v>0</v>
      </c>
      <c r="AA123" s="177"/>
      <c r="AB123" s="177"/>
      <c r="AC123" s="177">
        <f>Z123/100*20</f>
        <v>0</v>
      </c>
      <c r="AD123" s="185"/>
      <c r="AE123" s="185"/>
      <c r="AF123" s="34"/>
      <c r="AG123" s="34"/>
      <c r="AH123" s="34"/>
      <c r="AI123" s="34"/>
      <c r="AJ123" s="34"/>
      <c r="AK123" s="34"/>
      <c r="AL123" s="34"/>
      <c r="AM123" s="34"/>
      <c r="AN123" s="34"/>
      <c r="AO123" s="34"/>
      <c r="AP123" s="34"/>
      <c r="AQ123" s="6"/>
      <c r="AR123" s="6"/>
      <c r="AS123" s="4"/>
      <c r="AT123" s="4"/>
      <c r="AU123" s="4"/>
      <c r="AV123" s="4"/>
    </row>
    <row r="124" spans="2:48" ht="18" customHeight="1" x14ac:dyDescent="0.25">
      <c r="B124" s="23"/>
      <c r="C124" s="23"/>
      <c r="D124" s="23"/>
      <c r="E124" s="182" t="s">
        <v>14</v>
      </c>
      <c r="F124" s="185"/>
      <c r="G124" s="185"/>
      <c r="H124" s="185"/>
      <c r="I124" s="185"/>
      <c r="J124" s="185"/>
      <c r="K124" s="186">
        <f>T107+T81+T58+T30</f>
        <v>1</v>
      </c>
      <c r="L124" s="186"/>
      <c r="M124" s="186"/>
      <c r="N124" s="186">
        <f>K124-W124</f>
        <v>1</v>
      </c>
      <c r="O124" s="186"/>
      <c r="P124" s="186"/>
      <c r="Q124" s="177">
        <f>K107+K81+K58+K30</f>
        <v>0</v>
      </c>
      <c r="R124" s="185"/>
      <c r="S124" s="185"/>
      <c r="T124" s="177">
        <f>N107+N81+N58+N30</f>
        <v>0</v>
      </c>
      <c r="U124" s="185"/>
      <c r="V124" s="185"/>
      <c r="W124" s="177">
        <f>Q107+Q81+Q58+Q30</f>
        <v>0</v>
      </c>
      <c r="X124" s="185"/>
      <c r="Y124" s="185"/>
      <c r="Z124" s="177">
        <f>Q124/N124*100</f>
        <v>0</v>
      </c>
      <c r="AA124" s="177"/>
      <c r="AB124" s="177"/>
      <c r="AC124" s="177">
        <f>Z124/100*10</f>
        <v>0</v>
      </c>
      <c r="AD124" s="185"/>
      <c r="AE124" s="185"/>
      <c r="AF124" s="34"/>
      <c r="AG124" s="34"/>
      <c r="AH124" s="34"/>
      <c r="AI124" s="34"/>
      <c r="AJ124" s="34"/>
      <c r="AK124" s="34"/>
      <c r="AL124" s="34"/>
      <c r="AM124" s="34"/>
      <c r="AN124" s="34"/>
      <c r="AO124" s="34"/>
      <c r="AP124" s="34"/>
      <c r="AQ124" s="6"/>
      <c r="AR124" s="6"/>
      <c r="AS124" s="4"/>
      <c r="AT124" s="4"/>
      <c r="AU124" s="4"/>
      <c r="AV124" s="4"/>
    </row>
    <row r="125" spans="2:48" ht="18" customHeight="1" x14ac:dyDescent="0.25">
      <c r="B125" s="23"/>
      <c r="C125" s="23"/>
      <c r="D125" s="23"/>
      <c r="E125" s="182" t="s">
        <v>16</v>
      </c>
      <c r="F125" s="185"/>
      <c r="G125" s="185"/>
      <c r="H125" s="185"/>
      <c r="I125" s="185"/>
      <c r="J125" s="185"/>
      <c r="K125" s="186">
        <f>T108+T82+T59+T31</f>
        <v>26</v>
      </c>
      <c r="L125" s="186"/>
      <c r="M125" s="186"/>
      <c r="N125" s="186">
        <f>K125-W125</f>
        <v>26</v>
      </c>
      <c r="O125" s="186"/>
      <c r="P125" s="186"/>
      <c r="Q125" s="177">
        <f>SUM(Q122:Q124)</f>
        <v>0</v>
      </c>
      <c r="R125" s="185"/>
      <c r="S125" s="185"/>
      <c r="T125" s="177">
        <f>SUM(T122:T124)</f>
        <v>0</v>
      </c>
      <c r="U125" s="185"/>
      <c r="V125" s="185"/>
      <c r="W125" s="177">
        <f>SUM(W122:W124)</f>
        <v>0</v>
      </c>
      <c r="X125" s="185"/>
      <c r="Y125" s="185"/>
      <c r="Z125" s="177">
        <f>Q125/N125*100</f>
        <v>0</v>
      </c>
      <c r="AA125" s="177"/>
      <c r="AB125" s="177"/>
      <c r="AC125" s="177">
        <f>SUM(AC122:AC124)</f>
        <v>0</v>
      </c>
      <c r="AD125" s="185"/>
      <c r="AE125" s="185"/>
      <c r="AF125" s="34"/>
      <c r="AG125" s="34"/>
      <c r="AH125" s="34"/>
      <c r="AI125" s="34"/>
      <c r="AJ125" s="34"/>
      <c r="AK125" s="34"/>
      <c r="AL125" s="34"/>
      <c r="AM125" s="34"/>
      <c r="AN125" s="34"/>
      <c r="AO125" s="34"/>
      <c r="AP125" s="34"/>
      <c r="AQ125" s="6"/>
      <c r="AR125" s="6"/>
      <c r="AS125" s="4"/>
      <c r="AT125" s="4"/>
      <c r="AU125" s="4"/>
      <c r="AV125" s="4"/>
    </row>
    <row r="126" spans="2:48" ht="18" customHeight="1" x14ac:dyDescent="0.25">
      <c r="B126" s="23"/>
      <c r="C126" s="23"/>
      <c r="D126" s="23"/>
      <c r="E126" s="184" t="s">
        <v>20</v>
      </c>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77">
        <f>AC125/100*30</f>
        <v>0</v>
      </c>
      <c r="AD126" s="177"/>
      <c r="AE126" s="177"/>
      <c r="AF126" s="34"/>
      <c r="AG126" s="34"/>
      <c r="AH126" s="34"/>
      <c r="AI126" s="34"/>
      <c r="AJ126" s="34"/>
      <c r="AK126" s="34"/>
      <c r="AL126" s="34"/>
      <c r="AM126" s="34"/>
      <c r="AN126" s="34"/>
      <c r="AO126" s="24"/>
      <c r="AP126" s="24"/>
      <c r="AQ126" s="4"/>
      <c r="AR126" s="4"/>
    </row>
  </sheetData>
  <sheetProtection formatCells="0" formatColumns="0" formatRows="0" insertColumns="0" insertRows="0" insertHyperlinks="0" deleteColumns="0" deleteRows="0"/>
  <mergeCells count="391">
    <mergeCell ref="V92:W92"/>
    <mergeCell ref="X92:Y92"/>
    <mergeCell ref="Z92:AA92"/>
    <mergeCell ref="AD92:AE92"/>
    <mergeCell ref="AF92:AG92"/>
    <mergeCell ref="AH92:AI92"/>
    <mergeCell ref="K29:M29"/>
    <mergeCell ref="AH68:AJ68"/>
    <mergeCell ref="AB69:AD69"/>
    <mergeCell ref="AE69:AG69"/>
    <mergeCell ref="AH69:AJ69"/>
    <mergeCell ref="N59:P59"/>
    <mergeCell ref="K30:M30"/>
    <mergeCell ref="K31:M31"/>
    <mergeCell ref="AE68:AG68"/>
    <mergeCell ref="AF100:AH100"/>
    <mergeCell ref="B99:AA99"/>
    <mergeCell ref="B100:AA100"/>
    <mergeCell ref="E59:J59"/>
    <mergeCell ref="E105:J105"/>
    <mergeCell ref="AJ89:AK89"/>
    <mergeCell ref="AJ90:AK90"/>
    <mergeCell ref="AJ91:AK91"/>
    <mergeCell ref="AH89:AI89"/>
    <mergeCell ref="Z89:AA89"/>
    <mergeCell ref="K59:M59"/>
    <mergeCell ref="AH70:AJ70"/>
    <mergeCell ref="AB71:AD71"/>
    <mergeCell ref="AH71:AJ71"/>
    <mergeCell ref="W79:Y79"/>
    <mergeCell ref="Z81:AB81"/>
    <mergeCell ref="AB88:AC88"/>
    <mergeCell ref="Y71:AA71"/>
    <mergeCell ref="AF88:AG88"/>
    <mergeCell ref="AB92:AC92"/>
    <mergeCell ref="X90:Y90"/>
    <mergeCell ref="AJ92:AK92"/>
    <mergeCell ref="R92:S92"/>
    <mergeCell ref="T92:U92"/>
    <mergeCell ref="N91:O91"/>
    <mergeCell ref="AF89:AG89"/>
    <mergeCell ref="X88:Y88"/>
    <mergeCell ref="N104:P104"/>
    <mergeCell ref="K103:M104"/>
    <mergeCell ref="T58:V58"/>
    <mergeCell ref="W58:Y58"/>
    <mergeCell ref="T56:V56"/>
    <mergeCell ref="Q58:S58"/>
    <mergeCell ref="AE71:AG71"/>
    <mergeCell ref="T91:U91"/>
    <mergeCell ref="AB90:AC90"/>
    <mergeCell ref="AB68:AD68"/>
    <mergeCell ref="AB70:AD70"/>
    <mergeCell ref="AE70:AG70"/>
    <mergeCell ref="Y70:AA70"/>
    <mergeCell ref="Q59:S59"/>
    <mergeCell ref="T103:V104"/>
    <mergeCell ref="W103:Y103"/>
    <mergeCell ref="AF98:AH98"/>
    <mergeCell ref="AC98:AE98"/>
    <mergeCell ref="AF99:AH99"/>
    <mergeCell ref="AC99:AE99"/>
    <mergeCell ref="AC100:AE100"/>
    <mergeCell ref="AE72:AG72"/>
    <mergeCell ref="X89:Y89"/>
    <mergeCell ref="V90:W90"/>
    <mergeCell ref="V91:W91"/>
    <mergeCell ref="AH72:AJ72"/>
    <mergeCell ref="B86:AK86"/>
    <mergeCell ref="N88:O88"/>
    <mergeCell ref="P88:Q88"/>
    <mergeCell ref="R88:S88"/>
    <mergeCell ref="AJ88:AK88"/>
    <mergeCell ref="Z91:AA91"/>
    <mergeCell ref="AD91:AE91"/>
    <mergeCell ref="AF91:AG91"/>
    <mergeCell ref="AH91:AI91"/>
    <mergeCell ref="Z82:AB82"/>
    <mergeCell ref="W78:Y78"/>
    <mergeCell ref="T82:V82"/>
    <mergeCell ref="W82:Y82"/>
    <mergeCell ref="W80:Y80"/>
    <mergeCell ref="T80:V80"/>
    <mergeCell ref="T89:U89"/>
    <mergeCell ref="T90:U90"/>
    <mergeCell ref="W81:Y81"/>
    <mergeCell ref="T79:V79"/>
    <mergeCell ref="T81:V81"/>
    <mergeCell ref="W56:Y56"/>
    <mergeCell ref="Z79:AB79"/>
    <mergeCell ref="W55:Y55"/>
    <mergeCell ref="AI100:AK100"/>
    <mergeCell ref="Q57:S57"/>
    <mergeCell ref="B61:AK61"/>
    <mergeCell ref="AI98:AK98"/>
    <mergeCell ref="AI99:AK99"/>
    <mergeCell ref="Y67:AA67"/>
    <mergeCell ref="Y68:AA68"/>
    <mergeCell ref="AB72:AD72"/>
    <mergeCell ref="Z77:AB77"/>
    <mergeCell ref="Z78:AB78"/>
    <mergeCell ref="Y69:AA69"/>
    <mergeCell ref="X91:Y91"/>
    <mergeCell ref="T59:V59"/>
    <mergeCell ref="W59:Y59"/>
    <mergeCell ref="T57:V57"/>
    <mergeCell ref="W57:Y57"/>
    <mergeCell ref="B62:AK62"/>
    <mergeCell ref="AH88:AI88"/>
    <mergeCell ref="Z80:AB80"/>
    <mergeCell ref="AF90:AG90"/>
    <mergeCell ref="Z120:AB120"/>
    <mergeCell ref="Z104:AB104"/>
    <mergeCell ref="Z106:AB106"/>
    <mergeCell ref="AC126:AE126"/>
    <mergeCell ref="E126:AB126"/>
    <mergeCell ref="E119:AE119"/>
    <mergeCell ref="E125:J125"/>
    <mergeCell ref="K120:M121"/>
    <mergeCell ref="E124:J124"/>
    <mergeCell ref="W125:Y125"/>
    <mergeCell ref="AC122:AE122"/>
    <mergeCell ref="Q125:S125"/>
    <mergeCell ref="T125:V125"/>
    <mergeCell ref="K125:M125"/>
    <mergeCell ref="Z122:AB122"/>
    <mergeCell ref="AC120:AE120"/>
    <mergeCell ref="W124:Y124"/>
    <mergeCell ref="Z124:AB124"/>
    <mergeCell ref="AC124:AE124"/>
    <mergeCell ref="N124:P124"/>
    <mergeCell ref="Q124:S124"/>
    <mergeCell ref="T124:V124"/>
    <mergeCell ref="K123:M123"/>
    <mergeCell ref="N123:P123"/>
    <mergeCell ref="K124:M124"/>
    <mergeCell ref="N103:P103"/>
    <mergeCell ref="K105:M105"/>
    <mergeCell ref="N105:P105"/>
    <mergeCell ref="Q103:S103"/>
    <mergeCell ref="Q105:S105"/>
    <mergeCell ref="Q104:S104"/>
    <mergeCell ref="K106:M106"/>
    <mergeCell ref="N106:P106"/>
    <mergeCell ref="Q106:S106"/>
    <mergeCell ref="W29:Y29"/>
    <mergeCell ref="T28:V28"/>
    <mergeCell ref="W28:Y28"/>
    <mergeCell ref="Q27:S27"/>
    <mergeCell ref="Q28:S28"/>
    <mergeCell ref="Z125:AB125"/>
    <mergeCell ref="AC125:AE125"/>
    <mergeCell ref="N125:P125"/>
    <mergeCell ref="N79:P79"/>
    <mergeCell ref="Y72:AA72"/>
    <mergeCell ref="T77:V78"/>
    <mergeCell ref="W77:Y77"/>
    <mergeCell ref="N78:P78"/>
    <mergeCell ref="E76:AB76"/>
    <mergeCell ref="E77:J78"/>
    <mergeCell ref="P89:Q89"/>
    <mergeCell ref="P90:Q90"/>
    <mergeCell ref="P91:Q91"/>
    <mergeCell ref="N92:O92"/>
    <mergeCell ref="N90:O90"/>
    <mergeCell ref="R89:S89"/>
    <mergeCell ref="R90:S90"/>
    <mergeCell ref="N89:O89"/>
    <mergeCell ref="Z108:AB108"/>
    <mergeCell ref="B3:AP3"/>
    <mergeCell ref="B4:AP4"/>
    <mergeCell ref="AO19:AO21"/>
    <mergeCell ref="AP19:AP21"/>
    <mergeCell ref="AN19:AN21"/>
    <mergeCell ref="B6:AK6"/>
    <mergeCell ref="B9:AK9"/>
    <mergeCell ref="B14:AK17"/>
    <mergeCell ref="B12:AC12"/>
    <mergeCell ref="B19:AH19"/>
    <mergeCell ref="AM19:AM21"/>
    <mergeCell ref="B7:AK7"/>
    <mergeCell ref="AF10:AG10"/>
    <mergeCell ref="AJ10:AK10"/>
    <mergeCell ref="AF11:AG11"/>
    <mergeCell ref="Z26:AB26"/>
    <mergeCell ref="E28:J28"/>
    <mergeCell ref="K28:M28"/>
    <mergeCell ref="Z27:AB27"/>
    <mergeCell ref="Z28:AB28"/>
    <mergeCell ref="AJ11:AK11"/>
    <mergeCell ref="B20:AH21"/>
    <mergeCell ref="AA10:AC10"/>
    <mergeCell ref="R11:U11"/>
    <mergeCell ref="T26:V27"/>
    <mergeCell ref="W26:Y26"/>
    <mergeCell ref="AF12:AG12"/>
    <mergeCell ref="AJ12:AK12"/>
    <mergeCell ref="N28:P28"/>
    <mergeCell ref="W27:Y27"/>
    <mergeCell ref="Q26:S26"/>
    <mergeCell ref="N27:P27"/>
    <mergeCell ref="E123:J123"/>
    <mergeCell ref="Q123:S123"/>
    <mergeCell ref="T123:V123"/>
    <mergeCell ref="W123:Y123"/>
    <mergeCell ref="Z105:AB105"/>
    <mergeCell ref="W121:Y121"/>
    <mergeCell ref="N107:P107"/>
    <mergeCell ref="Q107:S107"/>
    <mergeCell ref="T107:V107"/>
    <mergeCell ref="Q108:S108"/>
    <mergeCell ref="T108:V108"/>
    <mergeCell ref="B110:AP110"/>
    <mergeCell ref="B111:AP117"/>
    <mergeCell ref="E120:J121"/>
    <mergeCell ref="Q120:S121"/>
    <mergeCell ref="T120:V120"/>
    <mergeCell ref="W120:Y120"/>
    <mergeCell ref="N120:P121"/>
    <mergeCell ref="Z121:AB121"/>
    <mergeCell ref="T121:V121"/>
    <mergeCell ref="Z123:AB123"/>
    <mergeCell ref="AC123:AE123"/>
    <mergeCell ref="Z107:AB107"/>
    <mergeCell ref="N122:P122"/>
    <mergeCell ref="AC121:AE121"/>
    <mergeCell ref="E122:J122"/>
    <mergeCell ref="Q122:S122"/>
    <mergeCell ref="T122:V122"/>
    <mergeCell ref="T88:U88"/>
    <mergeCell ref="V88:W88"/>
    <mergeCell ref="N81:P81"/>
    <mergeCell ref="Q81:S81"/>
    <mergeCell ref="W122:Y122"/>
    <mergeCell ref="K122:M122"/>
    <mergeCell ref="E108:J108"/>
    <mergeCell ref="W104:Y104"/>
    <mergeCell ref="E103:J104"/>
    <mergeCell ref="V89:W89"/>
    <mergeCell ref="B88:M88"/>
    <mergeCell ref="E81:J81"/>
    <mergeCell ref="K81:M81"/>
    <mergeCell ref="K82:M82"/>
    <mergeCell ref="B85:AK85"/>
    <mergeCell ref="AH90:AI90"/>
    <mergeCell ref="AD90:AE90"/>
    <mergeCell ref="AD88:AE88"/>
    <mergeCell ref="AD89:AE89"/>
    <mergeCell ref="W106:Y106"/>
    <mergeCell ref="E25:AB25"/>
    <mergeCell ref="E26:J27"/>
    <mergeCell ref="K26:M27"/>
    <mergeCell ref="N26:P26"/>
    <mergeCell ref="E107:J107"/>
    <mergeCell ref="K107:M107"/>
    <mergeCell ref="W107:Y107"/>
    <mergeCell ref="Z103:AB103"/>
    <mergeCell ref="AB89:AC89"/>
    <mergeCell ref="AB91:AC91"/>
    <mergeCell ref="K79:M79"/>
    <mergeCell ref="K80:M80"/>
    <mergeCell ref="N80:P80"/>
    <mergeCell ref="E80:J80"/>
    <mergeCell ref="Z88:AA88"/>
    <mergeCell ref="Z90:AA90"/>
    <mergeCell ref="K77:M78"/>
    <mergeCell ref="N77:P77"/>
    <mergeCell ref="Q77:S77"/>
    <mergeCell ref="N82:P82"/>
    <mergeCell ref="Q82:S82"/>
    <mergeCell ref="E79:J79"/>
    <mergeCell ref="Z29:AB29"/>
    <mergeCell ref="E29:J29"/>
    <mergeCell ref="Z30:AB30"/>
    <mergeCell ref="N30:P30"/>
    <mergeCell ref="N31:P31"/>
    <mergeCell ref="Q30:S30"/>
    <mergeCell ref="W54:Y54"/>
    <mergeCell ref="W30:Y30"/>
    <mergeCell ref="Z31:AB31"/>
    <mergeCell ref="W43:X43"/>
    <mergeCell ref="K108:M108"/>
    <mergeCell ref="N108:P108"/>
    <mergeCell ref="W108:Y108"/>
    <mergeCell ref="E102:AB102"/>
    <mergeCell ref="P92:Q92"/>
    <mergeCell ref="R91:S91"/>
    <mergeCell ref="T105:V105"/>
    <mergeCell ref="W105:Y105"/>
    <mergeCell ref="E106:J106"/>
    <mergeCell ref="T106:V106"/>
    <mergeCell ref="Z54:AB54"/>
    <mergeCell ref="Z55:AB55"/>
    <mergeCell ref="Z56:AB56"/>
    <mergeCell ref="Z57:AB57"/>
    <mergeCell ref="Z58:AB58"/>
    <mergeCell ref="Z59:AB59"/>
    <mergeCell ref="N58:P58"/>
    <mergeCell ref="E54:J55"/>
    <mergeCell ref="K54:M55"/>
    <mergeCell ref="N54:P54"/>
    <mergeCell ref="N55:P55"/>
    <mergeCell ref="E56:J56"/>
    <mergeCell ref="T31:V31"/>
    <mergeCell ref="K43:L43"/>
    <mergeCell ref="Q29:S29"/>
    <mergeCell ref="N29:P29"/>
    <mergeCell ref="T29:V29"/>
    <mergeCell ref="K56:M56"/>
    <mergeCell ref="N56:P56"/>
    <mergeCell ref="Q56:S56"/>
    <mergeCell ref="Q55:S55"/>
    <mergeCell ref="E57:J57"/>
    <mergeCell ref="K57:M57"/>
    <mergeCell ref="Q54:S54"/>
    <mergeCell ref="T54:V55"/>
    <mergeCell ref="E30:J30"/>
    <mergeCell ref="E31:J31"/>
    <mergeCell ref="T30:V30"/>
    <mergeCell ref="N57:P57"/>
    <mergeCell ref="E53:AB53"/>
    <mergeCell ref="AP41:AP42"/>
    <mergeCell ref="AM38:AM39"/>
    <mergeCell ref="AN38:AN39"/>
    <mergeCell ref="AO38:AO39"/>
    <mergeCell ref="AP38:AP39"/>
    <mergeCell ref="W31:Y31"/>
    <mergeCell ref="B33:AK33"/>
    <mergeCell ref="B34:AK34"/>
    <mergeCell ref="Q31:S31"/>
    <mergeCell ref="Y40:Z40"/>
    <mergeCell ref="AH43:AJ43"/>
    <mergeCell ref="B44:AJ44"/>
    <mergeCell ref="B45:AK48"/>
    <mergeCell ref="X93:Y93"/>
    <mergeCell ref="AM41:AM42"/>
    <mergeCell ref="AN41:AN42"/>
    <mergeCell ref="AO41:AO42"/>
    <mergeCell ref="N93:O93"/>
    <mergeCell ref="Z93:AA93"/>
    <mergeCell ref="AB93:AC93"/>
    <mergeCell ref="AD93:AE93"/>
    <mergeCell ref="AF93:AG93"/>
    <mergeCell ref="AH93:AI93"/>
    <mergeCell ref="AJ93:AK93"/>
    <mergeCell ref="P93:Q93"/>
    <mergeCell ref="R93:S93"/>
    <mergeCell ref="T93:U93"/>
    <mergeCell ref="V93:W93"/>
    <mergeCell ref="Q79:S79"/>
    <mergeCell ref="E82:J82"/>
    <mergeCell ref="Q78:S78"/>
    <mergeCell ref="Q80:S80"/>
    <mergeCell ref="E58:J58"/>
    <mergeCell ref="K58:M58"/>
    <mergeCell ref="N96:O96"/>
    <mergeCell ref="AJ95:AK95"/>
    <mergeCell ref="AB94:AC94"/>
    <mergeCell ref="AD94:AE94"/>
    <mergeCell ref="AF94:AG94"/>
    <mergeCell ref="AH94:AI94"/>
    <mergeCell ref="AJ94:AK94"/>
    <mergeCell ref="Z96:AA96"/>
    <mergeCell ref="Z95:AA95"/>
    <mergeCell ref="P94:Q94"/>
    <mergeCell ref="R94:S94"/>
    <mergeCell ref="T94:U94"/>
    <mergeCell ref="V94:W94"/>
    <mergeCell ref="P95:Q95"/>
    <mergeCell ref="R95:S95"/>
    <mergeCell ref="T95:U95"/>
    <mergeCell ref="V95:W95"/>
    <mergeCell ref="N94:O94"/>
    <mergeCell ref="N95:O95"/>
    <mergeCell ref="X94:Y94"/>
    <mergeCell ref="Z94:AA94"/>
    <mergeCell ref="AJ96:AK96"/>
    <mergeCell ref="P96:Q96"/>
    <mergeCell ref="R96:S96"/>
    <mergeCell ref="T96:U96"/>
    <mergeCell ref="V96:W96"/>
    <mergeCell ref="X96:Y96"/>
    <mergeCell ref="AB95:AC95"/>
    <mergeCell ref="AD95:AE95"/>
    <mergeCell ref="AF95:AG95"/>
    <mergeCell ref="AH95:AI95"/>
    <mergeCell ref="AB96:AC96"/>
    <mergeCell ref="AD96:AE96"/>
    <mergeCell ref="AF96:AG96"/>
    <mergeCell ref="AH96:AI96"/>
    <mergeCell ref="X95:Y95"/>
  </mergeCells>
  <printOptions horizontalCentered="1" verticalCentered="1"/>
  <pageMargins left="0.11811023622047245" right="0.11811023622047245" top="0" bottom="0" header="0" footer="0"/>
  <pageSetup scale="80" orientation="landscape" r:id="rId1"/>
  <headerFooter alignWithMargins="0">
    <oddHeader>&amp;C&amp;P</oddHeader>
    <oddFooter>&amp;CProceso</oddFooter>
  </headerFooter>
  <rowBreaks count="4" manualBreakCount="4">
    <brk id="32" min="1" max="41" man="1"/>
    <brk id="60" min="1" max="41" man="1"/>
    <brk id="83" min="1" max="41" man="1"/>
    <brk id="109" min="1" max="41" man="1"/>
  </rowBreaks>
  <ignoredErrors>
    <ignoredError sqref="W108 W31 W59 W8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BC3D-3C94-4DED-9EAF-2BB58B89DAD7}">
  <dimension ref="B1:AT235"/>
  <sheetViews>
    <sheetView showGridLines="0" view="pageBreakPreview" zoomScaleNormal="100" zoomScaleSheetLayoutView="100" workbookViewId="0">
      <selection activeCell="AO31" sqref="AO31"/>
    </sheetView>
  </sheetViews>
  <sheetFormatPr baseColWidth="10" defaultColWidth="3.7109375" defaultRowHeight="17.25" customHeight="1" x14ac:dyDescent="0.25"/>
  <cols>
    <col min="1" max="1" width="3.7109375" style="50"/>
    <col min="2" max="17" width="3.7109375" style="92"/>
    <col min="18" max="18" width="4.5703125" style="92" bestFit="1" customWidth="1"/>
    <col min="19" max="20" width="3.7109375" style="92"/>
    <col min="21" max="21" width="3.140625" style="92" customWidth="1"/>
    <col min="22" max="23" width="3.7109375" style="92"/>
    <col min="24" max="24" width="3.42578125" style="92" customWidth="1"/>
    <col min="25" max="42" width="3.7109375" style="92"/>
    <col min="43" max="16384" width="3.7109375" style="50"/>
  </cols>
  <sheetData>
    <row r="1" spans="2:46" ht="17.25" customHeight="1" x14ac:dyDescent="0.25">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row>
    <row r="2" spans="2:46" ht="17.25" customHeight="1" x14ac:dyDescent="0.25">
      <c r="B2" s="281" t="s">
        <v>201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row>
    <row r="3" spans="2:46" ht="17.25" customHeight="1" x14ac:dyDescent="0.25">
      <c r="B3" s="281" t="s">
        <v>58</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row>
    <row r="4" spans="2:46" ht="9.75" customHeight="1" x14ac:dyDescent="0.2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row>
    <row r="5" spans="2:46" ht="9.75" customHeight="1" x14ac:dyDescent="0.25">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6"/>
      <c r="AM5" s="86"/>
      <c r="AN5" s="86"/>
      <c r="AO5" s="86"/>
      <c r="AP5" s="86"/>
    </row>
    <row r="6" spans="2:46" ht="17.25" customHeight="1" thickBot="1" x14ac:dyDescent="0.3">
      <c r="B6" s="283" t="s">
        <v>197</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row>
    <row r="7" spans="2:46" ht="22.5" customHeight="1" x14ac:dyDescent="0.25">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6"/>
      <c r="AF7" s="282">
        <v>2022</v>
      </c>
      <c r="AG7" s="282"/>
      <c r="AH7" s="282">
        <v>2023</v>
      </c>
      <c r="AI7" s="282"/>
      <c r="AJ7" s="282">
        <v>2024</v>
      </c>
      <c r="AK7" s="282"/>
      <c r="AL7" s="282">
        <v>2025</v>
      </c>
      <c r="AM7" s="282"/>
      <c r="AN7" s="282">
        <v>2027</v>
      </c>
      <c r="AO7" s="282"/>
      <c r="AP7" s="26"/>
      <c r="AQ7" s="58" t="s">
        <v>60</v>
      </c>
      <c r="AR7" s="39" t="s">
        <v>2</v>
      </c>
      <c r="AS7" s="39" t="s">
        <v>3</v>
      </c>
      <c r="AT7" s="40" t="s">
        <v>4</v>
      </c>
    </row>
    <row r="8" spans="2:46" ht="22.5" customHeight="1" x14ac:dyDescent="0.25">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4"/>
      <c r="AR8" s="24"/>
      <c r="AS8" s="24"/>
      <c r="AT8" s="24"/>
    </row>
    <row r="9" spans="2:46" ht="18" customHeight="1" x14ac:dyDescent="0.25">
      <c r="B9" s="279" t="s">
        <v>198</v>
      </c>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31"/>
      <c r="AF9" s="148"/>
      <c r="AG9" s="150"/>
      <c r="AH9" s="148"/>
      <c r="AI9" s="150"/>
      <c r="AJ9" s="148"/>
      <c r="AK9" s="150"/>
      <c r="AL9" s="148"/>
      <c r="AM9" s="150"/>
      <c r="AN9" s="148"/>
      <c r="AO9" s="150"/>
      <c r="AP9" s="31"/>
      <c r="AQ9" s="124" t="s">
        <v>61</v>
      </c>
      <c r="AR9" s="37"/>
      <c r="AS9" s="37"/>
      <c r="AT9" s="37"/>
    </row>
    <row r="10" spans="2:46" ht="23.25" customHeight="1" x14ac:dyDescent="0.25">
      <c r="B10" s="279" t="s">
        <v>199</v>
      </c>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31"/>
      <c r="AF10" s="148"/>
      <c r="AG10" s="150"/>
      <c r="AH10" s="148"/>
      <c r="AI10" s="150"/>
      <c r="AJ10" s="148"/>
      <c r="AK10" s="150"/>
      <c r="AL10" s="148"/>
      <c r="AM10" s="150"/>
      <c r="AN10" s="148"/>
      <c r="AO10" s="150"/>
      <c r="AP10" s="31"/>
      <c r="AQ10" s="124" t="s">
        <v>61</v>
      </c>
      <c r="AR10" s="37"/>
      <c r="AS10" s="37"/>
      <c r="AT10" s="37"/>
    </row>
    <row r="11" spans="2:46" ht="29.25" customHeight="1" x14ac:dyDescent="0.25">
      <c r="B11" s="278" t="s">
        <v>200</v>
      </c>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31"/>
      <c r="AF11" s="148"/>
      <c r="AG11" s="150"/>
      <c r="AH11" s="148"/>
      <c r="AI11" s="150"/>
      <c r="AJ11" s="148"/>
      <c r="AK11" s="150"/>
      <c r="AL11" s="148"/>
      <c r="AM11" s="150"/>
      <c r="AN11" s="148"/>
      <c r="AO11" s="150"/>
      <c r="AP11" s="31"/>
      <c r="AQ11" s="124" t="s">
        <v>61</v>
      </c>
      <c r="AR11" s="37"/>
      <c r="AS11" s="37"/>
      <c r="AT11" s="37"/>
    </row>
    <row r="12" spans="2:46" ht="9.75" customHeight="1" x14ac:dyDescent="0.25">
      <c r="B12" s="90"/>
      <c r="C12" s="90"/>
      <c r="D12" s="90"/>
      <c r="E12" s="90"/>
      <c r="F12" s="90"/>
      <c r="G12" s="90"/>
      <c r="H12" s="90"/>
      <c r="I12" s="90"/>
      <c r="J12" s="90"/>
      <c r="K12" s="90"/>
      <c r="L12" s="90"/>
      <c r="M12" s="50"/>
      <c r="N12" s="50"/>
      <c r="O12" s="50"/>
      <c r="P12" s="50"/>
      <c r="Q12" s="50"/>
      <c r="R12" s="50"/>
      <c r="S12" s="88"/>
      <c r="T12" s="88"/>
      <c r="U12" s="88"/>
      <c r="V12" s="88"/>
      <c r="W12" s="88"/>
      <c r="X12" s="88"/>
      <c r="Y12" s="88"/>
      <c r="Z12" s="88"/>
      <c r="AA12" s="88"/>
      <c r="AB12" s="88"/>
      <c r="AC12" s="88"/>
      <c r="AD12" s="88"/>
      <c r="AE12" s="88"/>
      <c r="AF12" s="88"/>
      <c r="AG12" s="88"/>
      <c r="AH12" s="88"/>
      <c r="AI12" s="88"/>
      <c r="AJ12" s="88"/>
      <c r="AK12" s="88"/>
      <c r="AL12" s="89"/>
      <c r="AM12" s="89"/>
      <c r="AN12" s="89"/>
      <c r="AO12" s="89"/>
      <c r="AP12" s="89"/>
    </row>
    <row r="13" spans="2:46" ht="17.25" customHeight="1" x14ac:dyDescent="0.25">
      <c r="B13" s="209" t="s">
        <v>36</v>
      </c>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row>
    <row r="14" spans="2:46" ht="17.25" customHeight="1" x14ac:dyDescent="0.25">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6"/>
    </row>
    <row r="15" spans="2:46" ht="17.25" customHeight="1" x14ac:dyDescent="0.25">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6"/>
    </row>
    <row r="16" spans="2:46" ht="17.25" customHeight="1" x14ac:dyDescent="0.25">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6"/>
    </row>
    <row r="17" spans="2:42" ht="17.25" customHeight="1" x14ac:dyDescent="0.25">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6"/>
    </row>
    <row r="18" spans="2:42" ht="17.25" customHeight="1" x14ac:dyDescent="0.25">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6"/>
    </row>
    <row r="19" spans="2:42" ht="17.25" customHeight="1" x14ac:dyDescent="0.25">
      <c r="B19" s="287"/>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9"/>
    </row>
    <row r="20" spans="2:42" ht="9.75" customHeight="1" x14ac:dyDescent="0.25">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2:42" ht="17.25" customHeight="1" x14ac:dyDescent="0.25">
      <c r="C21" s="24"/>
      <c r="D21" s="24"/>
      <c r="E21" s="290" t="s">
        <v>27</v>
      </c>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4"/>
      <c r="AG21" s="24"/>
      <c r="AH21" s="24"/>
      <c r="AI21" s="24"/>
      <c r="AJ21" s="24"/>
      <c r="AK21" s="24"/>
      <c r="AL21" s="24"/>
      <c r="AM21" s="24"/>
      <c r="AN21" s="24"/>
      <c r="AO21" s="24"/>
    </row>
    <row r="22" spans="2:42" ht="17.25" customHeight="1" x14ac:dyDescent="0.25">
      <c r="C22" s="31"/>
      <c r="D22" s="31"/>
      <c r="E22" s="290" t="s">
        <v>18</v>
      </c>
      <c r="F22" s="291"/>
      <c r="G22" s="291"/>
      <c r="H22" s="291"/>
      <c r="I22" s="291"/>
      <c r="J22" s="291"/>
      <c r="K22" s="290" t="s">
        <v>16</v>
      </c>
      <c r="L22" s="291"/>
      <c r="M22" s="291"/>
      <c r="N22" s="290" t="s">
        <v>17</v>
      </c>
      <c r="O22" s="291"/>
      <c r="P22" s="291"/>
      <c r="Q22" s="290" t="s">
        <v>15</v>
      </c>
      <c r="R22" s="291"/>
      <c r="S22" s="291"/>
      <c r="T22" s="292" t="s">
        <v>28</v>
      </c>
      <c r="U22" s="293"/>
      <c r="V22" s="293"/>
      <c r="W22" s="292" t="s">
        <v>7</v>
      </c>
      <c r="X22" s="293"/>
      <c r="Y22" s="293"/>
      <c r="Z22" s="292" t="s">
        <v>29</v>
      </c>
      <c r="AA22" s="292"/>
      <c r="AB22" s="292"/>
      <c r="AC22" s="292" t="s">
        <v>29</v>
      </c>
      <c r="AD22" s="293"/>
      <c r="AE22" s="293"/>
      <c r="AF22" s="93"/>
      <c r="AG22" s="93"/>
      <c r="AH22" s="93"/>
      <c r="AI22" s="93"/>
      <c r="AJ22" s="93"/>
      <c r="AK22" s="93"/>
      <c r="AL22" s="22"/>
      <c r="AM22" s="22"/>
      <c r="AN22" s="22"/>
      <c r="AO22" s="22"/>
    </row>
    <row r="23" spans="2:42" ht="17.25" customHeight="1" x14ac:dyDescent="0.25">
      <c r="C23" s="24"/>
      <c r="D23" s="24"/>
      <c r="E23" s="291"/>
      <c r="F23" s="291"/>
      <c r="G23" s="291"/>
      <c r="H23" s="291"/>
      <c r="I23" s="291"/>
      <c r="J23" s="291"/>
      <c r="K23" s="291"/>
      <c r="L23" s="291"/>
      <c r="M23" s="291"/>
      <c r="N23" s="291"/>
      <c r="O23" s="291"/>
      <c r="P23" s="291"/>
      <c r="Q23" s="291"/>
      <c r="R23" s="291"/>
      <c r="S23" s="291"/>
      <c r="T23" s="294" t="s">
        <v>15</v>
      </c>
      <c r="U23" s="295"/>
      <c r="V23" s="295"/>
      <c r="W23" s="294" t="s">
        <v>17</v>
      </c>
      <c r="X23" s="295"/>
      <c r="Y23" s="295"/>
      <c r="Z23" s="294" t="s">
        <v>30</v>
      </c>
      <c r="AA23" s="294"/>
      <c r="AB23" s="294"/>
      <c r="AC23" s="294" t="s">
        <v>31</v>
      </c>
      <c r="AD23" s="295"/>
      <c r="AE23" s="295"/>
      <c r="AF23" s="93"/>
      <c r="AG23" s="93"/>
      <c r="AH23" s="93"/>
      <c r="AI23" s="93"/>
      <c r="AJ23" s="93"/>
      <c r="AK23" s="93"/>
      <c r="AL23" s="22"/>
      <c r="AM23" s="22"/>
      <c r="AN23" s="22"/>
      <c r="AO23" s="22"/>
    </row>
    <row r="24" spans="2:42" ht="17.25" customHeight="1" x14ac:dyDescent="0.25">
      <c r="C24" s="31"/>
      <c r="D24" s="94"/>
      <c r="E24" s="296" t="s">
        <v>5</v>
      </c>
      <c r="F24" s="291"/>
      <c r="G24" s="291"/>
      <c r="H24" s="291"/>
      <c r="I24" s="291"/>
      <c r="J24" s="291"/>
      <c r="K24" s="297">
        <v>3</v>
      </c>
      <c r="L24" s="297"/>
      <c r="M24" s="297"/>
      <c r="N24" s="297">
        <f>K24-W24</f>
        <v>3</v>
      </c>
      <c r="O24" s="297"/>
      <c r="P24" s="297"/>
      <c r="Q24" s="244">
        <f>AR9+AR10+AR11</f>
        <v>0</v>
      </c>
      <c r="R24" s="291"/>
      <c r="S24" s="291"/>
      <c r="T24" s="244">
        <f>AS9+AS10+AS11</f>
        <v>0</v>
      </c>
      <c r="U24" s="291"/>
      <c r="V24" s="291"/>
      <c r="W24" s="244">
        <f>AT9+AT10+AT11</f>
        <v>0</v>
      </c>
      <c r="X24" s="291"/>
      <c r="Y24" s="291"/>
      <c r="Z24" s="244">
        <f>Q24/K24*100</f>
        <v>0</v>
      </c>
      <c r="AA24" s="244"/>
      <c r="AB24" s="244"/>
      <c r="AC24" s="244">
        <f>Z24/100*60</f>
        <v>0</v>
      </c>
      <c r="AD24" s="291"/>
      <c r="AE24" s="291"/>
      <c r="AF24" s="24"/>
      <c r="AG24" s="24"/>
      <c r="AH24" s="24"/>
      <c r="AI24" s="24"/>
      <c r="AJ24" s="24"/>
      <c r="AK24" s="24"/>
      <c r="AL24" s="94"/>
      <c r="AM24" s="94"/>
      <c r="AN24" s="94"/>
      <c r="AO24" s="94"/>
    </row>
    <row r="25" spans="2:42" ht="17.25" customHeight="1" x14ac:dyDescent="0.25">
      <c r="C25" s="31"/>
      <c r="D25" s="94"/>
      <c r="E25" s="296" t="s">
        <v>13</v>
      </c>
      <c r="F25" s="291"/>
      <c r="G25" s="291"/>
      <c r="H25" s="291"/>
      <c r="I25" s="291"/>
      <c r="J25" s="291"/>
      <c r="K25" s="297">
        <v>0</v>
      </c>
      <c r="L25" s="297"/>
      <c r="M25" s="297"/>
      <c r="N25" s="297">
        <f>K25-W25</f>
        <v>0</v>
      </c>
      <c r="O25" s="297"/>
      <c r="P25" s="297"/>
      <c r="Q25" s="244">
        <v>0</v>
      </c>
      <c r="R25" s="291"/>
      <c r="S25" s="291"/>
      <c r="T25" s="244">
        <v>0</v>
      </c>
      <c r="U25" s="291"/>
      <c r="V25" s="291"/>
      <c r="W25" s="244">
        <v>0</v>
      </c>
      <c r="X25" s="291"/>
      <c r="Y25" s="291"/>
      <c r="Z25" s="244">
        <v>0</v>
      </c>
      <c r="AA25" s="244"/>
      <c r="AB25" s="244"/>
      <c r="AC25" s="244">
        <f>30</f>
        <v>30</v>
      </c>
      <c r="AD25" s="291"/>
      <c r="AE25" s="291"/>
      <c r="AF25" s="24"/>
      <c r="AG25" s="24"/>
      <c r="AH25" s="24"/>
      <c r="AI25" s="24"/>
      <c r="AJ25" s="24"/>
      <c r="AK25" s="24"/>
      <c r="AL25" s="94"/>
      <c r="AM25" s="94"/>
      <c r="AN25" s="94"/>
      <c r="AO25" s="94"/>
    </row>
    <row r="26" spans="2:42" ht="17.25" customHeight="1" x14ac:dyDescent="0.25">
      <c r="C26" s="31"/>
      <c r="D26" s="94"/>
      <c r="E26" s="296" t="s">
        <v>14</v>
      </c>
      <c r="F26" s="291"/>
      <c r="G26" s="291"/>
      <c r="H26" s="291"/>
      <c r="I26" s="291"/>
      <c r="J26" s="291"/>
      <c r="K26" s="297">
        <v>0</v>
      </c>
      <c r="L26" s="297"/>
      <c r="M26" s="297"/>
      <c r="N26" s="297">
        <f>K26-W26</f>
        <v>0</v>
      </c>
      <c r="O26" s="297"/>
      <c r="P26" s="297"/>
      <c r="Q26" s="244">
        <v>0</v>
      </c>
      <c r="R26" s="291"/>
      <c r="S26" s="291"/>
      <c r="T26" s="244">
        <v>0</v>
      </c>
      <c r="U26" s="291"/>
      <c r="V26" s="291"/>
      <c r="W26" s="244">
        <v>0</v>
      </c>
      <c r="X26" s="291"/>
      <c r="Y26" s="291"/>
      <c r="Z26" s="244">
        <v>0</v>
      </c>
      <c r="AA26" s="244"/>
      <c r="AB26" s="244"/>
      <c r="AC26" s="244">
        <v>10</v>
      </c>
      <c r="AD26" s="291"/>
      <c r="AE26" s="291"/>
      <c r="AF26" s="24"/>
      <c r="AG26" s="24"/>
      <c r="AH26" s="24"/>
      <c r="AI26" s="24"/>
      <c r="AJ26" s="24"/>
      <c r="AK26" s="24"/>
      <c r="AL26" s="94"/>
      <c r="AM26" s="94"/>
      <c r="AN26" s="94"/>
      <c r="AO26" s="94"/>
    </row>
    <row r="27" spans="2:42" ht="17.25" customHeight="1" x14ac:dyDescent="0.25">
      <c r="C27" s="31"/>
      <c r="D27" s="94"/>
      <c r="E27" s="296" t="s">
        <v>16</v>
      </c>
      <c r="F27" s="291"/>
      <c r="G27" s="291"/>
      <c r="H27" s="291"/>
      <c r="I27" s="291"/>
      <c r="J27" s="291"/>
      <c r="K27" s="297">
        <v>0</v>
      </c>
      <c r="L27" s="297"/>
      <c r="M27" s="297"/>
      <c r="N27" s="297">
        <v>0</v>
      </c>
      <c r="O27" s="297"/>
      <c r="P27" s="297"/>
      <c r="Q27" s="244">
        <v>0</v>
      </c>
      <c r="R27" s="291"/>
      <c r="S27" s="291"/>
      <c r="T27" s="244">
        <v>0</v>
      </c>
      <c r="U27" s="291"/>
      <c r="V27" s="291"/>
      <c r="W27" s="244">
        <v>0</v>
      </c>
      <c r="X27" s="291"/>
      <c r="Y27" s="291"/>
      <c r="Z27" s="244">
        <v>0</v>
      </c>
      <c r="AA27" s="244"/>
      <c r="AB27" s="244"/>
      <c r="AC27" s="244">
        <f>SUM(AC24:AC26)</f>
        <v>40</v>
      </c>
      <c r="AD27" s="291"/>
      <c r="AE27" s="291"/>
      <c r="AF27" s="24"/>
      <c r="AG27" s="24"/>
      <c r="AH27" s="24"/>
      <c r="AI27" s="24"/>
      <c r="AJ27" s="24"/>
      <c r="AK27" s="24"/>
      <c r="AL27" s="94"/>
      <c r="AM27" s="94"/>
      <c r="AN27" s="94"/>
      <c r="AO27" s="94"/>
    </row>
    <row r="28" spans="2:42" ht="17.25" customHeight="1" x14ac:dyDescent="0.25">
      <c r="C28" s="25"/>
      <c r="D28" s="25"/>
      <c r="E28" s="298" t="s">
        <v>20</v>
      </c>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44">
        <f>AC27/100*30</f>
        <v>12</v>
      </c>
      <c r="AD28" s="244"/>
      <c r="AE28" s="244"/>
      <c r="AF28" s="25"/>
      <c r="AG28" s="25"/>
      <c r="AH28" s="25"/>
      <c r="AI28" s="25"/>
      <c r="AJ28" s="25"/>
      <c r="AK28" s="25"/>
      <c r="AL28" s="25"/>
      <c r="AM28" s="25"/>
      <c r="AN28" s="42"/>
      <c r="AO28" s="42"/>
    </row>
    <row r="29" spans="2:42" ht="17.25" customHeight="1" x14ac:dyDescent="0.25">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row>
    <row r="30" spans="2:42" ht="17.25" customHeight="1" x14ac:dyDescent="0.25">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row>
    <row r="31" spans="2:42" ht="17.25" customHeight="1" x14ac:dyDescent="0.25">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row>
    <row r="32" spans="2:42" ht="17.25" customHeight="1" x14ac:dyDescent="0.25">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row>
    <row r="33" spans="2:42" ht="17.25" customHeight="1" x14ac:dyDescent="0.25">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row>
    <row r="34" spans="2:42" ht="17.25" customHeight="1" x14ac:dyDescent="0.25">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row>
    <row r="35" spans="2:42" ht="17.25" customHeight="1" x14ac:dyDescent="0.25">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row>
    <row r="36" spans="2:42" ht="17.25" customHeight="1" x14ac:dyDescent="0.25">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row>
    <row r="37" spans="2:42" ht="17.25" customHeight="1" x14ac:dyDescent="0.2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row>
    <row r="38" spans="2:42" ht="17.25" customHeight="1" x14ac:dyDescent="0.25">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row>
    <row r="39" spans="2:42" ht="17.25" customHeight="1" x14ac:dyDescent="0.25">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row>
    <row r="40" spans="2:42" ht="17.25" customHeight="1" x14ac:dyDescent="0.25">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row>
    <row r="41" spans="2:42" ht="17.25" customHeight="1" x14ac:dyDescent="0.25">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row>
    <row r="42" spans="2:42" ht="17.25" customHeight="1" x14ac:dyDescent="0.25">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row>
    <row r="43" spans="2:42" ht="17.25" customHeight="1" x14ac:dyDescent="0.25">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row>
    <row r="44" spans="2:42" ht="17.25" customHeight="1" x14ac:dyDescent="0.25">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row>
    <row r="45" spans="2:42" ht="17.25" customHeight="1" x14ac:dyDescent="0.25">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row>
    <row r="46" spans="2:42" ht="17.25" customHeight="1" x14ac:dyDescent="0.25">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row>
    <row r="47" spans="2:42" ht="17.25" customHeight="1" x14ac:dyDescent="0.25">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row>
    <row r="48" spans="2:42" ht="17.25" customHeight="1" x14ac:dyDescent="0.25">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row>
    <row r="49" spans="2:42" ht="17.25" customHeight="1"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row>
    <row r="50" spans="2:42" ht="17.25" customHeight="1" x14ac:dyDescent="0.25">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row>
    <row r="51" spans="2:42" ht="17.25" customHeight="1" x14ac:dyDescent="0.25">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row>
    <row r="52" spans="2:42" ht="17.25" customHeight="1"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row>
    <row r="53" spans="2:42" ht="17.25" customHeight="1"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row>
    <row r="54" spans="2:42" ht="17.25" customHeight="1"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row>
    <row r="55" spans="2:42" ht="17.25" customHeight="1" x14ac:dyDescent="0.2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row>
    <row r="56" spans="2:42" ht="17.25" customHeight="1" x14ac:dyDescent="0.25">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row>
    <row r="57" spans="2:42" ht="17.25" customHeight="1" x14ac:dyDescent="0.25">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row>
    <row r="58" spans="2:42" ht="17.25" customHeight="1" x14ac:dyDescent="0.25">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row>
    <row r="59" spans="2:42" ht="17.25" customHeight="1" x14ac:dyDescent="0.25">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row>
    <row r="60" spans="2:42" ht="17.25" customHeight="1" x14ac:dyDescent="0.25">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row>
    <row r="61" spans="2:42" ht="17.25" customHeight="1" x14ac:dyDescent="0.25">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row>
    <row r="62" spans="2:42" ht="17.25" customHeight="1" x14ac:dyDescent="0.25">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row>
    <row r="63" spans="2:42" ht="17.25" customHeight="1" x14ac:dyDescent="0.25">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row>
    <row r="64" spans="2:42" ht="17.25" customHeight="1" x14ac:dyDescent="0.25">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row>
    <row r="65" spans="2:42" ht="17.25" customHeight="1" x14ac:dyDescent="0.25">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row>
    <row r="66" spans="2:42" ht="17.25" customHeight="1" x14ac:dyDescent="0.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row>
    <row r="67" spans="2:42" ht="17.25" customHeight="1" x14ac:dyDescent="0.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row>
    <row r="68" spans="2:42" ht="17.25" customHeight="1" x14ac:dyDescent="0.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row>
    <row r="69" spans="2:42" ht="17.25" customHeight="1" x14ac:dyDescent="0.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row>
    <row r="70" spans="2:42" ht="17.25" customHeight="1" x14ac:dyDescent="0.25">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row>
    <row r="71" spans="2:42" ht="17.25" customHeight="1" x14ac:dyDescent="0.25">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row>
    <row r="72" spans="2:42" ht="17.25" customHeight="1" x14ac:dyDescent="0.25">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row>
    <row r="73" spans="2:42" ht="17.25" customHeight="1" x14ac:dyDescent="0.25">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row>
    <row r="74" spans="2:42" ht="17.25" customHeight="1" x14ac:dyDescent="0.25">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row>
    <row r="75" spans="2:42" ht="17.25" customHeight="1" x14ac:dyDescent="0.25">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row>
    <row r="76" spans="2:42" ht="17.25" customHeight="1" x14ac:dyDescent="0.25">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row>
    <row r="77" spans="2:42" ht="17.25" customHeight="1" x14ac:dyDescent="0.25">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row>
    <row r="78" spans="2:42" ht="17.25" customHeight="1" x14ac:dyDescent="0.25">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row>
    <row r="79" spans="2:42" ht="17.25" customHeight="1" x14ac:dyDescent="0.25">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row>
    <row r="80" spans="2:42" ht="17.25" customHeight="1" x14ac:dyDescent="0.2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row>
    <row r="81" spans="2:42" ht="17.25" customHeight="1" x14ac:dyDescent="0.25">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row>
    <row r="82" spans="2:42" ht="17.25" customHeight="1" x14ac:dyDescent="0.25">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row>
    <row r="83" spans="2:42" ht="17.25" customHeight="1" x14ac:dyDescent="0.25">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row>
    <row r="84" spans="2:42" ht="17.25" customHeight="1" x14ac:dyDescent="0.25">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row>
    <row r="85" spans="2:42" ht="17.25" customHeight="1" x14ac:dyDescent="0.25">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row>
    <row r="86" spans="2:42" ht="17.25" customHeight="1" x14ac:dyDescent="0.25">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row>
    <row r="87" spans="2:42" ht="17.25" customHeight="1" x14ac:dyDescent="0.25">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row>
    <row r="88" spans="2:42" ht="17.25" customHeight="1" x14ac:dyDescent="0.25">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row>
    <row r="89" spans="2:42" ht="17.25" customHeight="1" x14ac:dyDescent="0.25">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row>
    <row r="90" spans="2:42" ht="17.25" customHeight="1" x14ac:dyDescent="0.25">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row>
    <row r="91" spans="2:42" ht="17.25" customHeight="1" x14ac:dyDescent="0.25">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row>
    <row r="92" spans="2:42" ht="17.25" customHeight="1" x14ac:dyDescent="0.25">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row>
    <row r="93" spans="2:42" ht="17.25" customHeight="1" x14ac:dyDescent="0.25">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row>
    <row r="94" spans="2:42" ht="17.25" customHeight="1" x14ac:dyDescent="0.25">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row>
    <row r="95" spans="2:42" ht="17.25" customHeight="1" x14ac:dyDescent="0.25">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row>
    <row r="96" spans="2:42" ht="17.25" customHeight="1" x14ac:dyDescent="0.25">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row>
    <row r="97" spans="2:42" ht="17.25" customHeight="1" x14ac:dyDescent="0.25">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row>
    <row r="98" spans="2:42" ht="17.25" customHeight="1" x14ac:dyDescent="0.25">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row>
    <row r="99" spans="2:42" ht="17.25" customHeight="1" x14ac:dyDescent="0.25">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row>
    <row r="100" spans="2:42" ht="17.25" customHeight="1" x14ac:dyDescent="0.25">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row>
    <row r="101" spans="2:42" ht="17.25" customHeight="1" x14ac:dyDescent="0.25">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row>
    <row r="102" spans="2:42" ht="17.25" customHeight="1" x14ac:dyDescent="0.25">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row>
    <row r="103" spans="2:42" ht="17.25" customHeight="1" x14ac:dyDescent="0.25">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row>
    <row r="104" spans="2:42" ht="17.25" customHeight="1" x14ac:dyDescent="0.25">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row>
    <row r="105" spans="2:42" ht="17.25" customHeight="1" x14ac:dyDescent="0.25">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row>
    <row r="106" spans="2:42" ht="17.25" customHeight="1" x14ac:dyDescent="0.25">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row>
    <row r="107" spans="2:42" ht="17.25" customHeight="1" x14ac:dyDescent="0.25">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row>
    <row r="108" spans="2:42" ht="17.25" customHeight="1" x14ac:dyDescent="0.25">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row>
    <row r="109" spans="2:42" ht="17.25" customHeight="1" x14ac:dyDescent="0.25">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row>
    <row r="110" spans="2:42" ht="17.25" customHeight="1" x14ac:dyDescent="0.25">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row>
    <row r="111" spans="2:42" ht="17.25" customHeight="1" x14ac:dyDescent="0.25">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row>
    <row r="112" spans="2:42" ht="17.25" customHeight="1" x14ac:dyDescent="0.25">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row>
    <row r="113" spans="2:42" ht="17.25" customHeight="1" x14ac:dyDescent="0.2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row>
    <row r="114" spans="2:42" ht="17.25" customHeight="1" x14ac:dyDescent="0.25">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row>
    <row r="115" spans="2:42" ht="17.25" customHeight="1" x14ac:dyDescent="0.25">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row>
    <row r="116" spans="2:42" ht="17.25" customHeight="1" x14ac:dyDescent="0.25">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row>
    <row r="117" spans="2:42" ht="17.25" customHeight="1" x14ac:dyDescent="0.25">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row>
    <row r="118" spans="2:42" ht="17.25" customHeight="1" x14ac:dyDescent="0.25">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row>
    <row r="119" spans="2:42" ht="17.25" customHeight="1" x14ac:dyDescent="0.25">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row>
    <row r="120" spans="2:42" ht="17.25" customHeight="1" x14ac:dyDescent="0.25">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row>
    <row r="121" spans="2:42" ht="17.25" customHeight="1" x14ac:dyDescent="0.25">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row>
    <row r="122" spans="2:42" ht="17.25" customHeight="1" x14ac:dyDescent="0.25">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row>
    <row r="123" spans="2:42" ht="17.25" customHeight="1" x14ac:dyDescent="0.25">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row>
    <row r="124" spans="2:42" ht="17.25" customHeight="1" x14ac:dyDescent="0.2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row>
    <row r="125" spans="2:42" ht="17.25" customHeight="1" x14ac:dyDescent="0.25">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row>
    <row r="126" spans="2:42" ht="17.25" customHeight="1" x14ac:dyDescent="0.25">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row>
    <row r="127" spans="2:42" ht="17.25" customHeight="1" x14ac:dyDescent="0.25">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row>
    <row r="128" spans="2:42" ht="17.25" customHeight="1" x14ac:dyDescent="0.25">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row>
    <row r="129" spans="2:42" ht="17.25" customHeight="1" x14ac:dyDescent="0.25">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row>
    <row r="130" spans="2:42" ht="17.25" customHeight="1" x14ac:dyDescent="0.25">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row>
    <row r="131" spans="2:42" ht="17.25" customHeight="1" x14ac:dyDescent="0.25">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row>
    <row r="132" spans="2:42" ht="17.25" customHeight="1" x14ac:dyDescent="0.25">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row>
    <row r="133" spans="2:42" ht="17.25" customHeight="1" x14ac:dyDescent="0.25">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row>
    <row r="134" spans="2:42" ht="17.25" customHeight="1" x14ac:dyDescent="0.25">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row>
    <row r="135" spans="2:42" ht="17.25" customHeight="1" x14ac:dyDescent="0.25">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row>
    <row r="136" spans="2:42" ht="17.25" customHeight="1" x14ac:dyDescent="0.25">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row>
    <row r="137" spans="2:42" ht="17.25" customHeight="1" x14ac:dyDescent="0.25">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row>
    <row r="138" spans="2:42" ht="17.25" customHeight="1" x14ac:dyDescent="0.25">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row>
    <row r="139" spans="2:42" ht="17.25" customHeight="1" x14ac:dyDescent="0.25">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row>
    <row r="140" spans="2:42" ht="17.25" customHeight="1" x14ac:dyDescent="0.25">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row>
    <row r="141" spans="2:42" ht="17.25" customHeight="1" x14ac:dyDescent="0.25">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row>
    <row r="142" spans="2:42" ht="17.25" customHeight="1" x14ac:dyDescent="0.25">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row>
    <row r="143" spans="2:42" ht="17.25" customHeight="1" x14ac:dyDescent="0.25">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row>
    <row r="144" spans="2:42" ht="17.25" customHeight="1" x14ac:dyDescent="0.25">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row>
    <row r="145" spans="2:42" ht="17.25" customHeight="1" x14ac:dyDescent="0.25">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row>
    <row r="146" spans="2:42" ht="17.25" customHeight="1" x14ac:dyDescent="0.25">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row>
    <row r="147" spans="2:42" ht="17.25" customHeight="1" x14ac:dyDescent="0.25">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row>
    <row r="148" spans="2:42" ht="17.25" customHeight="1" x14ac:dyDescent="0.25">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row>
    <row r="149" spans="2:42" ht="17.25" customHeight="1" x14ac:dyDescent="0.25">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row>
    <row r="150" spans="2:42" ht="17.25" customHeight="1" x14ac:dyDescent="0.25">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row>
    <row r="151" spans="2:42" ht="17.25" customHeight="1" x14ac:dyDescent="0.25">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row>
    <row r="152" spans="2:42" ht="17.25" customHeight="1" x14ac:dyDescent="0.25">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row>
    <row r="153" spans="2:42" ht="17.25" customHeight="1" x14ac:dyDescent="0.25">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row>
    <row r="154" spans="2:42" ht="17.25" customHeight="1" x14ac:dyDescent="0.25">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row>
    <row r="155" spans="2:42" ht="17.25" customHeight="1" x14ac:dyDescent="0.25">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row>
    <row r="156" spans="2:42" ht="17.25" customHeight="1" x14ac:dyDescent="0.25">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row>
    <row r="157" spans="2:42" ht="17.25" customHeight="1" x14ac:dyDescent="0.25">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row>
    <row r="158" spans="2:42" ht="17.25" customHeight="1" x14ac:dyDescent="0.25">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row>
    <row r="159" spans="2:42" ht="17.25" customHeight="1" x14ac:dyDescent="0.25">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row>
    <row r="160" spans="2:42" ht="17.25" customHeight="1" x14ac:dyDescent="0.25">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row>
    <row r="161" spans="2:42" ht="17.25" customHeight="1" x14ac:dyDescent="0.25">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row>
    <row r="162" spans="2:42" ht="17.25" customHeight="1" x14ac:dyDescent="0.25">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row>
    <row r="163" spans="2:42" ht="17.25" customHeight="1" x14ac:dyDescent="0.25">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row>
    <row r="164" spans="2:42" ht="17.25" customHeight="1" x14ac:dyDescent="0.25">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row>
    <row r="165" spans="2:42" ht="17.25" customHeight="1" x14ac:dyDescent="0.25">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row>
    <row r="166" spans="2:42" ht="17.25" customHeight="1" x14ac:dyDescent="0.25">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row>
    <row r="167" spans="2:42" ht="17.25" customHeight="1" x14ac:dyDescent="0.25">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row>
    <row r="168" spans="2:42" ht="17.25" customHeight="1" x14ac:dyDescent="0.25">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row>
    <row r="169" spans="2:42" ht="17.25" customHeight="1" x14ac:dyDescent="0.25">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row>
    <row r="170" spans="2:42" ht="17.25" customHeight="1" x14ac:dyDescent="0.25">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row>
    <row r="171" spans="2:42" ht="17.25" customHeight="1" x14ac:dyDescent="0.25">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row>
    <row r="172" spans="2:42" ht="17.25" customHeight="1" x14ac:dyDescent="0.25">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row>
    <row r="173" spans="2:42" ht="17.25" customHeight="1" x14ac:dyDescent="0.25">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row>
    <row r="174" spans="2:42" ht="17.25" customHeight="1" x14ac:dyDescent="0.25">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row>
    <row r="175" spans="2:42" ht="17.25" customHeight="1" x14ac:dyDescent="0.25">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row>
    <row r="176" spans="2:42" ht="17.25" customHeight="1" x14ac:dyDescent="0.25">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row>
    <row r="177" spans="2:42" ht="17.25" customHeight="1" x14ac:dyDescent="0.25">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row>
    <row r="178" spans="2:42" ht="17.25" customHeight="1" x14ac:dyDescent="0.25">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row>
    <row r="179" spans="2:42" ht="17.25" customHeight="1" x14ac:dyDescent="0.25">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row>
    <row r="180" spans="2:42" ht="17.25" customHeight="1" x14ac:dyDescent="0.25">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row>
    <row r="181" spans="2:42" ht="17.25" customHeight="1" x14ac:dyDescent="0.25">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row>
    <row r="182" spans="2:42" ht="17.25" customHeight="1" x14ac:dyDescent="0.25">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row>
    <row r="183" spans="2:42" ht="17.25" customHeight="1" x14ac:dyDescent="0.25">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row>
    <row r="184" spans="2:42" ht="17.25" customHeight="1" x14ac:dyDescent="0.25">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row>
    <row r="185" spans="2:42" ht="17.25" customHeight="1" x14ac:dyDescent="0.25">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row>
    <row r="186" spans="2:42" ht="17.25" customHeight="1" x14ac:dyDescent="0.25">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row>
    <row r="187" spans="2:42" ht="17.25" customHeight="1" x14ac:dyDescent="0.25">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row>
    <row r="188" spans="2:42" ht="17.25" customHeight="1" x14ac:dyDescent="0.25">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row>
    <row r="189" spans="2:42" ht="17.25" customHeight="1" x14ac:dyDescent="0.25">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row>
    <row r="190" spans="2:42" ht="17.25" customHeight="1" x14ac:dyDescent="0.25">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row>
    <row r="191" spans="2:42" ht="17.25" customHeight="1" x14ac:dyDescent="0.25">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row>
    <row r="192" spans="2:42" ht="17.25" customHeight="1" x14ac:dyDescent="0.25">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row>
    <row r="193" spans="2:42" ht="17.25" customHeight="1" x14ac:dyDescent="0.25">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row>
    <row r="194" spans="2:42" ht="17.25" customHeight="1" x14ac:dyDescent="0.25">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row>
    <row r="195" spans="2:42" ht="17.25" customHeight="1" x14ac:dyDescent="0.25">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row>
    <row r="196" spans="2:42" ht="17.25" customHeight="1" x14ac:dyDescent="0.25">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row>
    <row r="197" spans="2:42" ht="17.25" customHeight="1" x14ac:dyDescent="0.25">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row>
    <row r="198" spans="2:42" ht="17.25" customHeight="1" x14ac:dyDescent="0.25">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row>
    <row r="199" spans="2:42" ht="17.25" customHeight="1" x14ac:dyDescent="0.25">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row>
    <row r="200" spans="2:42" ht="17.25" customHeight="1" x14ac:dyDescent="0.25">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row>
    <row r="201" spans="2:42" ht="17.25" customHeight="1" x14ac:dyDescent="0.25">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row>
    <row r="202" spans="2:42" ht="17.25" customHeight="1" x14ac:dyDescent="0.25">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row>
    <row r="203" spans="2:42" ht="17.25" customHeight="1" x14ac:dyDescent="0.25">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row>
    <row r="204" spans="2:42" ht="17.25" customHeight="1" x14ac:dyDescent="0.25">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row>
    <row r="205" spans="2:42" ht="17.25" customHeight="1" x14ac:dyDescent="0.25">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row>
    <row r="206" spans="2:42" ht="17.25" customHeight="1" x14ac:dyDescent="0.25">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row>
    <row r="207" spans="2:42" ht="17.25" customHeight="1" x14ac:dyDescent="0.25">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row>
    <row r="208" spans="2:42" ht="17.25" customHeight="1" x14ac:dyDescent="0.25">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row>
    <row r="209" spans="2:42" ht="17.25" customHeight="1" x14ac:dyDescent="0.25">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row>
    <row r="210" spans="2:42" ht="17.25" customHeight="1" x14ac:dyDescent="0.25">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row>
    <row r="211" spans="2:42" ht="17.25" customHeight="1" x14ac:dyDescent="0.25">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row>
    <row r="212" spans="2:42" ht="17.25" customHeight="1" x14ac:dyDescent="0.25">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row>
    <row r="213" spans="2:42" ht="17.25" customHeight="1" x14ac:dyDescent="0.25">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row>
    <row r="214" spans="2:42" ht="17.25" customHeight="1" x14ac:dyDescent="0.25">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row>
    <row r="215" spans="2:42" ht="17.25" customHeight="1" x14ac:dyDescent="0.25">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row>
    <row r="216" spans="2:42" ht="17.25" customHeight="1" x14ac:dyDescent="0.25">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row>
    <row r="217" spans="2:42" ht="17.25" customHeight="1" x14ac:dyDescent="0.25">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row>
    <row r="218" spans="2:42" ht="17.25" customHeight="1" x14ac:dyDescent="0.25">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row>
    <row r="219" spans="2:42" ht="17.25" customHeight="1" x14ac:dyDescent="0.25">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row>
    <row r="220" spans="2:42" ht="17.25" customHeight="1" x14ac:dyDescent="0.25">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row>
    <row r="221" spans="2:42" ht="17.25" customHeight="1" x14ac:dyDescent="0.25">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row>
    <row r="222" spans="2:42" ht="17.25" customHeight="1" x14ac:dyDescent="0.25">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row>
    <row r="223" spans="2:42" ht="17.25" customHeight="1" x14ac:dyDescent="0.25">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row>
    <row r="224" spans="2:42" ht="17.25" customHeight="1" x14ac:dyDescent="0.25">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row>
    <row r="225" spans="2:42" ht="17.25" customHeight="1" x14ac:dyDescent="0.25">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row>
    <row r="226" spans="2:42" ht="17.25" customHeight="1" x14ac:dyDescent="0.25">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row>
    <row r="227" spans="2:42" ht="17.25" customHeight="1" x14ac:dyDescent="0.25">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row>
    <row r="228" spans="2:42" ht="17.25" customHeight="1" x14ac:dyDescent="0.25">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row>
    <row r="229" spans="2:42" ht="17.25" customHeight="1" x14ac:dyDescent="0.25">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row>
    <row r="230" spans="2:42" ht="17.25" customHeight="1" x14ac:dyDescent="0.25">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row>
    <row r="231" spans="2:42" ht="17.25" customHeight="1" x14ac:dyDescent="0.25">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row>
    <row r="232" spans="2:42" ht="17.25" customHeight="1" x14ac:dyDescent="0.25">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row>
    <row r="233" spans="2:42" ht="17.25" customHeight="1" x14ac:dyDescent="0.25">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row>
    <row r="234" spans="2:42" ht="17.25" customHeight="1" x14ac:dyDescent="0.25">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row>
    <row r="235" spans="2:42" ht="17.25" customHeight="1" x14ac:dyDescent="0.25">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row>
  </sheetData>
  <sheetProtection formatCells="0" formatColumns="0" formatRows="0" insertColumns="0" insertRows="0" insertHyperlinks="0" deleteColumns="0" deleteRows="0"/>
  <mergeCells count="76">
    <mergeCell ref="E28:AB28"/>
    <mergeCell ref="AC28:AE28"/>
    <mergeCell ref="W26:Y26"/>
    <mergeCell ref="Z26:AB26"/>
    <mergeCell ref="AC26:AE26"/>
    <mergeCell ref="E27:J27"/>
    <mergeCell ref="K27:M27"/>
    <mergeCell ref="N27:P27"/>
    <mergeCell ref="Q27:S27"/>
    <mergeCell ref="T27:V27"/>
    <mergeCell ref="W27:Y27"/>
    <mergeCell ref="Z27:AB27"/>
    <mergeCell ref="AC27:AE27"/>
    <mergeCell ref="E26:J26"/>
    <mergeCell ref="K26:M26"/>
    <mergeCell ref="N26:P26"/>
    <mergeCell ref="Q26:S26"/>
    <mergeCell ref="T26:V26"/>
    <mergeCell ref="W24:Y24"/>
    <mergeCell ref="E25:J25"/>
    <mergeCell ref="K25:M25"/>
    <mergeCell ref="N25:P25"/>
    <mergeCell ref="Q25:S25"/>
    <mergeCell ref="T25:V25"/>
    <mergeCell ref="W25:Y25"/>
    <mergeCell ref="E24:J24"/>
    <mergeCell ref="K24:M24"/>
    <mergeCell ref="N24:P24"/>
    <mergeCell ref="Q24:S24"/>
    <mergeCell ref="T24:V24"/>
    <mergeCell ref="AC25:AE25"/>
    <mergeCell ref="Z24:AB24"/>
    <mergeCell ref="AC24:AE24"/>
    <mergeCell ref="Z25:AB25"/>
    <mergeCell ref="Z23:AB23"/>
    <mergeCell ref="AC23:AE23"/>
    <mergeCell ref="B14:AP19"/>
    <mergeCell ref="B13:AP13"/>
    <mergeCell ref="E21:AE21"/>
    <mergeCell ref="E22:J23"/>
    <mergeCell ref="K22:M23"/>
    <mergeCell ref="N22:P23"/>
    <mergeCell ref="Q22:S23"/>
    <mergeCell ref="T22:V22"/>
    <mergeCell ref="W22:Y22"/>
    <mergeCell ref="Z22:AB22"/>
    <mergeCell ref="AC22:AE22"/>
    <mergeCell ref="T23:V23"/>
    <mergeCell ref="W23:Y23"/>
    <mergeCell ref="B2:AP2"/>
    <mergeCell ref="B3:AP3"/>
    <mergeCell ref="AJ7:AK7"/>
    <mergeCell ref="AJ9:AK9"/>
    <mergeCell ref="AF9:AG9"/>
    <mergeCell ref="AF7:AG7"/>
    <mergeCell ref="B6:AT6"/>
    <mergeCell ref="B7:AD7"/>
    <mergeCell ref="AL7:AM7"/>
    <mergeCell ref="AN7:AO7"/>
    <mergeCell ref="AH7:AI7"/>
    <mergeCell ref="B9:AD9"/>
    <mergeCell ref="AL9:AM9"/>
    <mergeCell ref="AN9:AO9"/>
    <mergeCell ref="AN10:AO10"/>
    <mergeCell ref="AN11:AO11"/>
    <mergeCell ref="AH9:AI9"/>
    <mergeCell ref="B11:AD11"/>
    <mergeCell ref="AF11:AG11"/>
    <mergeCell ref="AH11:AI11"/>
    <mergeCell ref="AJ11:AK11"/>
    <mergeCell ref="AL11:AM11"/>
    <mergeCell ref="B10:AD10"/>
    <mergeCell ref="AF10:AG10"/>
    <mergeCell ref="AH10:AI10"/>
    <mergeCell ref="AJ10:AK10"/>
    <mergeCell ref="AL10:AM10"/>
  </mergeCells>
  <printOptions horizontalCentered="1" verticalCentered="1"/>
  <pageMargins left="0" right="0" top="0" bottom="0" header="0" footer="0"/>
  <pageSetup scale="81" orientation="landscape" r:id="rId1"/>
  <headerFooter alignWithMargins="0">
    <oddHeader>&amp;C&amp;P</oddHeader>
    <oddFooter>&amp;CResultado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2F2C-2179-4FB9-9B42-C671C5CF7EAC}">
  <dimension ref="A2:AU20"/>
  <sheetViews>
    <sheetView showGridLines="0" view="pageBreakPreview" zoomScaleNormal="100" zoomScaleSheetLayoutView="100" workbookViewId="0">
      <selection activeCell="J8" sqref="J8:L8"/>
    </sheetView>
  </sheetViews>
  <sheetFormatPr baseColWidth="10" defaultRowHeight="15" x14ac:dyDescent="0.25"/>
  <cols>
    <col min="1" max="1" width="4.140625" customWidth="1"/>
    <col min="2" max="2" width="3.140625" customWidth="1"/>
    <col min="3" max="3" width="2.85546875" customWidth="1"/>
    <col min="4" max="4" width="4.28515625" customWidth="1"/>
    <col min="5" max="5" width="3.85546875" customWidth="1"/>
    <col min="6" max="6" width="3.7109375" customWidth="1"/>
    <col min="7" max="7" width="2.42578125" customWidth="1"/>
    <col min="8" max="8" width="4.42578125" customWidth="1"/>
    <col min="9" max="9" width="3.28515625" customWidth="1"/>
    <col min="10" max="10" width="4.85546875" customWidth="1"/>
    <col min="11" max="11" width="4.7109375" customWidth="1"/>
    <col min="12" max="13" width="4.85546875" customWidth="1"/>
    <col min="14" max="14" width="4.140625" customWidth="1"/>
    <col min="15" max="15" width="4.7109375" customWidth="1"/>
    <col min="16" max="17" width="4.42578125" customWidth="1"/>
    <col min="18" max="18" width="4.7109375" customWidth="1"/>
    <col min="19" max="19" width="4.28515625" customWidth="1"/>
    <col min="20" max="20" width="5.42578125" customWidth="1"/>
    <col min="21" max="21" width="5.140625" customWidth="1"/>
    <col min="22" max="22" width="4.42578125" customWidth="1"/>
    <col min="23" max="23" width="5" customWidth="1"/>
    <col min="24" max="24" width="4.42578125" customWidth="1"/>
    <col min="25" max="26" width="3.85546875" customWidth="1"/>
    <col min="27" max="27" width="3.42578125" customWidth="1"/>
    <col min="28" max="45" width="5.42578125" customWidth="1"/>
    <col min="46" max="46" width="3.85546875" customWidth="1"/>
  </cols>
  <sheetData>
    <row r="2" spans="1:47" ht="15.75" x14ac:dyDescent="0.25">
      <c r="A2" s="332" t="s">
        <v>201</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19"/>
      <c r="AF2" s="19"/>
      <c r="AG2" s="19"/>
      <c r="AH2" s="19"/>
      <c r="AI2" s="19"/>
      <c r="AJ2" s="19"/>
      <c r="AK2" s="19"/>
      <c r="AL2" s="19"/>
      <c r="AM2" s="19"/>
      <c r="AN2" s="19"/>
      <c r="AO2" s="19"/>
      <c r="AP2" s="19"/>
      <c r="AQ2" s="19"/>
      <c r="AR2" s="19"/>
      <c r="AS2" s="19"/>
      <c r="AT2" s="19"/>
      <c r="AU2" s="19"/>
    </row>
    <row r="3" spans="1:47" ht="15.75" x14ac:dyDescent="0.25">
      <c r="A3" s="332" t="s">
        <v>113</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19"/>
      <c r="AF3" s="19"/>
      <c r="AG3" s="19"/>
      <c r="AH3" s="19"/>
      <c r="AI3" s="19"/>
      <c r="AJ3" s="19"/>
      <c r="AK3" s="19"/>
      <c r="AL3" s="19"/>
      <c r="AM3" s="19"/>
      <c r="AN3" s="19"/>
      <c r="AO3" s="19"/>
      <c r="AP3" s="19"/>
      <c r="AQ3" s="19"/>
      <c r="AR3" s="19"/>
      <c r="AS3" s="19"/>
      <c r="AT3" s="19"/>
      <c r="AU3" s="19"/>
    </row>
    <row r="4" spans="1:47" s="2" customFormat="1" ht="15.75" thickBot="1" x14ac:dyDescent="0.3">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5"/>
      <c r="AS4" s="5"/>
      <c r="AT4" s="5"/>
      <c r="AU4" s="5"/>
    </row>
    <row r="5" spans="1:47" s="2" customFormat="1" x14ac:dyDescent="0.25">
      <c r="A5" s="7"/>
      <c r="B5" s="7"/>
      <c r="C5" s="7"/>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s="7"/>
      <c r="AF5" s="7"/>
      <c r="AG5" s="7"/>
      <c r="AH5" s="7"/>
      <c r="AI5" s="7"/>
      <c r="AJ5" s="7"/>
      <c r="AK5" s="7"/>
      <c r="AL5" s="7"/>
      <c r="AM5" s="7"/>
      <c r="AN5" s="7"/>
      <c r="AO5" s="7"/>
      <c r="AP5" s="7"/>
      <c r="AQ5" s="7"/>
      <c r="AR5" s="5"/>
      <c r="AS5" s="5"/>
      <c r="AT5" s="5"/>
      <c r="AU5" s="5"/>
    </row>
    <row r="6" spans="1:47" s="2" customFormat="1" x14ac:dyDescent="0.25">
      <c r="A6" s="7"/>
      <c r="B6" s="7"/>
      <c r="C6" s="7"/>
      <c r="D6" s="337" t="s">
        <v>18</v>
      </c>
      <c r="E6" s="338"/>
      <c r="F6" s="338"/>
      <c r="G6" s="338"/>
      <c r="H6" s="338"/>
      <c r="I6" s="339"/>
      <c r="J6" s="341" t="s">
        <v>16</v>
      </c>
      <c r="K6" s="338"/>
      <c r="L6" s="339"/>
      <c r="M6" s="341" t="s">
        <v>17</v>
      </c>
      <c r="N6" s="338"/>
      <c r="O6" s="339"/>
      <c r="P6" s="341" t="s">
        <v>15</v>
      </c>
      <c r="Q6" s="338"/>
      <c r="R6" s="339"/>
      <c r="S6" s="341" t="s">
        <v>28</v>
      </c>
      <c r="T6" s="338"/>
      <c r="U6" s="339"/>
      <c r="V6" s="341" t="s">
        <v>7</v>
      </c>
      <c r="W6" s="338"/>
      <c r="X6" s="339"/>
      <c r="Y6" s="341" t="s">
        <v>29</v>
      </c>
      <c r="Z6" s="338"/>
      <c r="AA6" s="339"/>
      <c r="AB6" s="341" t="s">
        <v>29</v>
      </c>
      <c r="AC6" s="338"/>
      <c r="AD6" s="342"/>
      <c r="AE6" s="7"/>
      <c r="AF6" s="7"/>
      <c r="AG6" s="7"/>
      <c r="AH6" s="7"/>
      <c r="AI6" s="7"/>
      <c r="AJ6" s="7"/>
      <c r="AK6" s="7"/>
      <c r="AL6" s="7"/>
      <c r="AM6" s="7"/>
      <c r="AN6" s="7"/>
      <c r="AO6" s="7"/>
      <c r="AP6" s="7"/>
      <c r="AQ6" s="7"/>
      <c r="AR6" s="5"/>
      <c r="AS6" s="5"/>
      <c r="AT6" s="5"/>
      <c r="AU6" s="5"/>
    </row>
    <row r="7" spans="1:47" s="2" customFormat="1" x14ac:dyDescent="0.25">
      <c r="A7" s="7"/>
      <c r="B7" s="7"/>
      <c r="C7" s="7"/>
      <c r="D7" s="340"/>
      <c r="E7" s="329"/>
      <c r="F7" s="329"/>
      <c r="G7" s="329"/>
      <c r="H7" s="329"/>
      <c r="I7" s="330"/>
      <c r="J7" s="328"/>
      <c r="K7" s="329"/>
      <c r="L7" s="330"/>
      <c r="M7" s="328"/>
      <c r="N7" s="329"/>
      <c r="O7" s="330"/>
      <c r="P7" s="328"/>
      <c r="Q7" s="329"/>
      <c r="R7" s="330"/>
      <c r="S7" s="328" t="s">
        <v>15</v>
      </c>
      <c r="T7" s="329"/>
      <c r="U7" s="330"/>
      <c r="V7" s="328" t="s">
        <v>17</v>
      </c>
      <c r="W7" s="329"/>
      <c r="X7" s="330"/>
      <c r="Y7" s="328" t="s">
        <v>30</v>
      </c>
      <c r="Z7" s="329"/>
      <c r="AA7" s="330"/>
      <c r="AB7" s="328" t="s">
        <v>31</v>
      </c>
      <c r="AC7" s="329"/>
      <c r="AD7" s="331"/>
      <c r="AE7" s="7"/>
      <c r="AF7" s="7"/>
      <c r="AG7" s="7"/>
      <c r="AH7" s="7"/>
      <c r="AI7" s="7"/>
      <c r="AJ7" s="7"/>
      <c r="AK7" s="7"/>
      <c r="AL7" s="7"/>
      <c r="AM7" s="7"/>
      <c r="AN7" s="7"/>
      <c r="AO7" s="7"/>
      <c r="AP7" s="7"/>
      <c r="AQ7" s="7"/>
      <c r="AR7" s="5"/>
      <c r="AS7" s="5"/>
      <c r="AT7" s="5"/>
      <c r="AU7" s="5"/>
    </row>
    <row r="8" spans="1:47" s="2" customFormat="1" x14ac:dyDescent="0.25">
      <c r="A8" s="7"/>
      <c r="B8" s="7"/>
      <c r="C8" s="7"/>
      <c r="D8" s="325" t="s">
        <v>5</v>
      </c>
      <c r="E8" s="326"/>
      <c r="F8" s="326"/>
      <c r="G8" s="326"/>
      <c r="H8" s="326"/>
      <c r="I8" s="327"/>
      <c r="J8" s="136">
        <f>Estructura!K115+Proceso!K122+'Indicadores '!K24</f>
        <v>48</v>
      </c>
      <c r="K8" s="299"/>
      <c r="L8" s="137"/>
      <c r="M8" s="136">
        <f>J8-V8</f>
        <v>48</v>
      </c>
      <c r="N8" s="299"/>
      <c r="O8" s="137"/>
      <c r="P8" s="136">
        <f>Estructura!Q115+Proceso!Q122+'Indicadores '!Q24</f>
        <v>0</v>
      </c>
      <c r="Q8" s="299"/>
      <c r="R8" s="137"/>
      <c r="S8" s="136">
        <f>Estructura!T115+Proceso!T122+'Indicadores '!T24</f>
        <v>0</v>
      </c>
      <c r="T8" s="299"/>
      <c r="U8" s="137"/>
      <c r="V8" s="136">
        <f>Estructura!W115+Proceso!W122+'Indicadores '!W24</f>
        <v>0</v>
      </c>
      <c r="W8" s="299"/>
      <c r="X8" s="137"/>
      <c r="Y8" s="320">
        <f>P8/M8*100</f>
        <v>0</v>
      </c>
      <c r="Z8" s="321"/>
      <c r="AA8" s="322"/>
      <c r="AB8" s="320">
        <f>Y8/100*70</f>
        <v>0</v>
      </c>
      <c r="AC8" s="321"/>
      <c r="AD8" s="333"/>
      <c r="AE8" s="7"/>
      <c r="AF8" s="7"/>
      <c r="AG8" s="7"/>
      <c r="AH8" s="7"/>
      <c r="AI8" s="7"/>
      <c r="AJ8" s="7"/>
      <c r="AK8" s="7"/>
      <c r="AL8" s="7"/>
      <c r="AM8" s="7"/>
      <c r="AN8" s="7"/>
      <c r="AO8" s="7"/>
      <c r="AP8" s="7"/>
      <c r="AQ8" s="7"/>
      <c r="AR8" s="5"/>
      <c r="AS8" s="5"/>
      <c r="AT8" s="5"/>
      <c r="AU8" s="5"/>
    </row>
    <row r="9" spans="1:47" s="2" customFormat="1" x14ac:dyDescent="0.25">
      <c r="A9" s="7"/>
      <c r="B9" s="7"/>
      <c r="C9" s="7"/>
      <c r="D9" s="325" t="s">
        <v>13</v>
      </c>
      <c r="E9" s="326"/>
      <c r="F9" s="326"/>
      <c r="G9" s="326"/>
      <c r="H9" s="326"/>
      <c r="I9" s="327"/>
      <c r="J9" s="136">
        <f>Estructura!K116+Proceso!K123+'Indicadores '!K25</f>
        <v>6</v>
      </c>
      <c r="K9" s="299"/>
      <c r="L9" s="137"/>
      <c r="M9" s="136">
        <f>J9-V9</f>
        <v>6</v>
      </c>
      <c r="N9" s="299"/>
      <c r="O9" s="137"/>
      <c r="P9" s="136">
        <f>Estructura!Q116+Proceso!Q123+'Indicadores '!Q25</f>
        <v>0</v>
      </c>
      <c r="Q9" s="299"/>
      <c r="R9" s="137"/>
      <c r="S9" s="136">
        <f>Estructura!T116+Proceso!T123+'Indicadores '!T25</f>
        <v>0</v>
      </c>
      <c r="T9" s="299"/>
      <c r="U9" s="137"/>
      <c r="V9" s="136">
        <f>Estructura!W116+Proceso!W123+'Indicadores '!W25</f>
        <v>0</v>
      </c>
      <c r="W9" s="299"/>
      <c r="X9" s="137"/>
      <c r="Y9" s="320">
        <f>P9/M9*100</f>
        <v>0</v>
      </c>
      <c r="Z9" s="321"/>
      <c r="AA9" s="322"/>
      <c r="AB9" s="136">
        <f>Y9/100*20</f>
        <v>0</v>
      </c>
      <c r="AC9" s="299"/>
      <c r="AD9" s="309"/>
      <c r="AE9" s="7"/>
      <c r="AF9" s="7"/>
      <c r="AG9" s="7"/>
      <c r="AH9" s="7"/>
      <c r="AI9" s="7"/>
      <c r="AJ9" s="7"/>
      <c r="AK9" s="7"/>
      <c r="AL9" s="7"/>
      <c r="AM9" s="7"/>
      <c r="AN9" s="7"/>
      <c r="AO9" s="7"/>
      <c r="AP9" s="7"/>
      <c r="AQ9" s="7"/>
      <c r="AR9" s="5"/>
      <c r="AS9" s="5"/>
      <c r="AT9" s="5"/>
      <c r="AU9" s="5"/>
    </row>
    <row r="10" spans="1:47" s="2" customFormat="1" x14ac:dyDescent="0.25">
      <c r="A10" s="7"/>
      <c r="B10" s="7"/>
      <c r="C10" s="7"/>
      <c r="D10" s="325" t="s">
        <v>14</v>
      </c>
      <c r="E10" s="326"/>
      <c r="F10" s="326"/>
      <c r="G10" s="326"/>
      <c r="H10" s="326"/>
      <c r="I10" s="327"/>
      <c r="J10" s="136">
        <f>Estructura!K117+Proceso!K124+'Indicadores '!K26</f>
        <v>6</v>
      </c>
      <c r="K10" s="299"/>
      <c r="L10" s="137"/>
      <c r="M10" s="136">
        <f>J10-V10</f>
        <v>6</v>
      </c>
      <c r="N10" s="299"/>
      <c r="O10" s="137"/>
      <c r="P10" s="136">
        <f>Estructura!Q117+Proceso!Q124+'Indicadores '!Q26</f>
        <v>0</v>
      </c>
      <c r="Q10" s="299"/>
      <c r="R10" s="137"/>
      <c r="S10" s="136">
        <f>Estructura!T117+Proceso!T124+'Indicadores '!T26</f>
        <v>0</v>
      </c>
      <c r="T10" s="299"/>
      <c r="U10" s="137"/>
      <c r="V10" s="136">
        <f>Estructura!W117+Proceso!W124+'Indicadores '!W26</f>
        <v>0</v>
      </c>
      <c r="W10" s="299"/>
      <c r="X10" s="137"/>
      <c r="Y10" s="320">
        <f>P10/M10*100</f>
        <v>0</v>
      </c>
      <c r="Z10" s="321"/>
      <c r="AA10" s="322"/>
      <c r="AB10" s="136">
        <f>Y10/100*10</f>
        <v>0</v>
      </c>
      <c r="AC10" s="299"/>
      <c r="AD10" s="309"/>
      <c r="AE10" s="7"/>
      <c r="AF10" s="7"/>
      <c r="AG10" s="7"/>
      <c r="AH10" s="7"/>
      <c r="AI10" s="7"/>
      <c r="AJ10" s="7"/>
      <c r="AK10" s="7"/>
      <c r="AL10" s="7"/>
      <c r="AM10" s="7"/>
      <c r="AN10" s="7"/>
      <c r="AO10" s="7"/>
      <c r="AP10" s="7"/>
      <c r="AQ10" s="7"/>
      <c r="AR10" s="5"/>
      <c r="AS10" s="5"/>
      <c r="AT10" s="5"/>
      <c r="AU10" s="5"/>
    </row>
    <row r="11" spans="1:47" s="2" customFormat="1" x14ac:dyDescent="0.25">
      <c r="A11" s="7"/>
      <c r="B11" s="7"/>
      <c r="C11" s="7"/>
      <c r="D11" s="300" t="s">
        <v>16</v>
      </c>
      <c r="E11" s="299"/>
      <c r="F11" s="299"/>
      <c r="G11" s="299"/>
      <c r="H11" s="299"/>
      <c r="I11" s="137"/>
      <c r="J11" s="136">
        <f>SUM(J8:J10)</f>
        <v>60</v>
      </c>
      <c r="K11" s="299"/>
      <c r="L11" s="137"/>
      <c r="M11" s="136">
        <f>SUM(M8:M10)</f>
        <v>60</v>
      </c>
      <c r="N11" s="299"/>
      <c r="O11" s="137"/>
      <c r="P11" s="136">
        <f>SUM(P8:P10)</f>
        <v>0</v>
      </c>
      <c r="Q11" s="299"/>
      <c r="R11" s="137"/>
      <c r="S11" s="136">
        <f>SUM(S8:S10)</f>
        <v>0</v>
      </c>
      <c r="T11" s="299"/>
      <c r="U11" s="137"/>
      <c r="V11" s="136">
        <f>SUM(V8:V10)</f>
        <v>0</v>
      </c>
      <c r="W11" s="299"/>
      <c r="X11" s="137"/>
      <c r="Y11" s="320">
        <f>P11/M11*100</f>
        <v>0</v>
      </c>
      <c r="Z11" s="321"/>
      <c r="AA11" s="322"/>
      <c r="AB11" s="136">
        <f>SUM(AB8:AB10)</f>
        <v>0</v>
      </c>
      <c r="AC11" s="299"/>
      <c r="AD11" s="309"/>
      <c r="AE11" s="7"/>
      <c r="AF11" s="7"/>
      <c r="AG11" s="7"/>
      <c r="AH11" s="7"/>
      <c r="AI11" s="7"/>
      <c r="AJ11" s="7"/>
      <c r="AK11" s="7"/>
      <c r="AL11" s="7"/>
      <c r="AM11" s="7"/>
      <c r="AN11" s="7"/>
      <c r="AO11" s="7"/>
      <c r="AP11" s="7"/>
      <c r="AQ11" s="7"/>
      <c r="AR11" s="5"/>
      <c r="AS11" s="5"/>
      <c r="AT11" s="5"/>
      <c r="AU11" s="5"/>
    </row>
    <row r="12" spans="1:47" s="2" customFormat="1" ht="16.5" thickBot="1" x14ac:dyDescent="0.3">
      <c r="A12" s="7"/>
      <c r="B12" s="7"/>
      <c r="C12" s="7"/>
      <c r="D12" s="310" t="s">
        <v>102</v>
      </c>
      <c r="E12" s="311"/>
      <c r="F12" s="311"/>
      <c r="G12" s="311"/>
      <c r="H12" s="311"/>
      <c r="I12" s="311"/>
      <c r="J12" s="311"/>
      <c r="K12" s="311"/>
      <c r="L12" s="311"/>
      <c r="M12" s="311"/>
      <c r="N12" s="311"/>
      <c r="O12" s="311"/>
      <c r="P12" s="311"/>
      <c r="Q12" s="311"/>
      <c r="R12" s="311"/>
      <c r="S12" s="311"/>
      <c r="T12" s="311"/>
      <c r="U12" s="311"/>
      <c r="V12" s="311"/>
      <c r="W12" s="311"/>
      <c r="X12" s="311"/>
      <c r="Y12" s="311"/>
      <c r="Z12" s="311"/>
      <c r="AA12" s="312"/>
      <c r="AB12" s="313">
        <f>Estructura!AC119+Proceso!AC126+'Indicadores '!AC28</f>
        <v>12</v>
      </c>
      <c r="AC12" s="314"/>
      <c r="AD12" s="315"/>
      <c r="AE12" s="7"/>
      <c r="AF12" s="7"/>
      <c r="AG12" s="7"/>
      <c r="AH12" s="7"/>
      <c r="AI12" s="7"/>
      <c r="AJ12" s="7"/>
      <c r="AK12" s="7"/>
      <c r="AL12" s="7"/>
      <c r="AM12" s="7"/>
      <c r="AN12" s="7"/>
      <c r="AO12" s="7"/>
      <c r="AP12" s="7"/>
      <c r="AQ12" s="7"/>
      <c r="AR12" s="5"/>
      <c r="AS12" s="5"/>
      <c r="AT12" s="5"/>
      <c r="AU12" s="5"/>
    </row>
    <row r="16" spans="1:47" ht="15.75" thickBot="1" x14ac:dyDescent="0.3"/>
    <row r="17" spans="8:25" x14ac:dyDescent="0.25">
      <c r="H17" s="316" t="s">
        <v>103</v>
      </c>
      <c r="I17" s="317"/>
      <c r="J17" s="317"/>
      <c r="K17" s="318" t="s">
        <v>104</v>
      </c>
      <c r="L17" s="318"/>
      <c r="M17" s="319"/>
    </row>
    <row r="18" spans="8:25" ht="15.75" x14ac:dyDescent="0.25">
      <c r="H18" s="301" t="s">
        <v>105</v>
      </c>
      <c r="I18" s="302"/>
      <c r="J18" s="302"/>
      <c r="K18" s="323" t="s">
        <v>106</v>
      </c>
      <c r="L18" s="323"/>
      <c r="M18" s="324"/>
      <c r="V18" s="18"/>
      <c r="W18" s="18"/>
      <c r="X18" s="18"/>
      <c r="Y18" s="18"/>
    </row>
    <row r="19" spans="8:25" x14ac:dyDescent="0.25">
      <c r="H19" s="301" t="s">
        <v>107</v>
      </c>
      <c r="I19" s="302"/>
      <c r="J19" s="302"/>
      <c r="K19" s="303" t="s">
        <v>108</v>
      </c>
      <c r="L19" s="303"/>
      <c r="M19" s="304"/>
    </row>
    <row r="20" spans="8:25" ht="15.75" thickBot="1" x14ac:dyDescent="0.3">
      <c r="H20" s="305" t="s">
        <v>109</v>
      </c>
      <c r="I20" s="306"/>
      <c r="J20" s="306"/>
      <c r="K20" s="307" t="s">
        <v>110</v>
      </c>
      <c r="L20" s="307"/>
      <c r="M20" s="308"/>
    </row>
  </sheetData>
  <sheetProtection formatCells="0" formatColumns="0" formatRows="0" insertColumns="0" insertRows="0" insertHyperlinks="0" deleteColumns="0" deleteRows="0"/>
  <mergeCells count="57">
    <mergeCell ref="A2:AD2"/>
    <mergeCell ref="D5:AD5"/>
    <mergeCell ref="D6:I7"/>
    <mergeCell ref="J6:L7"/>
    <mergeCell ref="M6:O7"/>
    <mergeCell ref="P6:R7"/>
    <mergeCell ref="S6:U6"/>
    <mergeCell ref="V6:X6"/>
    <mergeCell ref="Y6:AA6"/>
    <mergeCell ref="AB6:AD6"/>
    <mergeCell ref="S7:U7"/>
    <mergeCell ref="V7:X7"/>
    <mergeCell ref="Y7:AA7"/>
    <mergeCell ref="AB7:AD7"/>
    <mergeCell ref="A3:AD3"/>
    <mergeCell ref="J8:L8"/>
    <mergeCell ref="M8:O8"/>
    <mergeCell ref="P8:R8"/>
    <mergeCell ref="S8:U8"/>
    <mergeCell ref="V8:X8"/>
    <mergeCell ref="Y8:AA8"/>
    <mergeCell ref="AB8:AD8"/>
    <mergeCell ref="D8:I8"/>
    <mergeCell ref="AB9:AD9"/>
    <mergeCell ref="D10:I10"/>
    <mergeCell ref="J10:L10"/>
    <mergeCell ref="M10:O10"/>
    <mergeCell ref="P10:R10"/>
    <mergeCell ref="S10:U10"/>
    <mergeCell ref="V10:X10"/>
    <mergeCell ref="Y10:AA10"/>
    <mergeCell ref="AB10:AD10"/>
    <mergeCell ref="Y9:AA9"/>
    <mergeCell ref="V9:X9"/>
    <mergeCell ref="D9:I9"/>
    <mergeCell ref="J9:L9"/>
    <mergeCell ref="M9:O9"/>
    <mergeCell ref="P9:R9"/>
    <mergeCell ref="S9:U9"/>
    <mergeCell ref="AB11:AD11"/>
    <mergeCell ref="D12:AA12"/>
    <mergeCell ref="AB12:AD12"/>
    <mergeCell ref="H17:J17"/>
    <mergeCell ref="K17:M17"/>
    <mergeCell ref="Y11:AA11"/>
    <mergeCell ref="V11:X11"/>
    <mergeCell ref="J11:L11"/>
    <mergeCell ref="M11:O11"/>
    <mergeCell ref="P11:R11"/>
    <mergeCell ref="S11:U11"/>
    <mergeCell ref="D11:I11"/>
    <mergeCell ref="H19:J19"/>
    <mergeCell ref="K19:M19"/>
    <mergeCell ref="H20:J20"/>
    <mergeCell ref="K20:M20"/>
    <mergeCell ref="H18:J18"/>
    <mergeCell ref="K18:M18"/>
  </mergeCells>
  <conditionalFormatting sqref="AB12:AD12">
    <cfRule type="cellIs" dxfId="3" priority="1" operator="between">
      <formula>79</formula>
      <formula>70</formula>
    </cfRule>
    <cfRule type="cellIs" dxfId="2" priority="2" operator="between">
      <formula>69</formula>
      <formula>0</formula>
    </cfRule>
    <cfRule type="cellIs" dxfId="1" priority="3" operator="between">
      <formula>94</formula>
      <formula>80</formula>
    </cfRule>
    <cfRule type="cellIs" dxfId="0" priority="4" operator="between">
      <formula>100</formula>
      <formula>95</formula>
    </cfRule>
  </conditionalFormatting>
  <pageMargins left="0.70866141732283472" right="0.70866141732283472" top="0.74803149606299213" bottom="0.74803149606299213" header="0.31496062992125984"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54799-D43D-4D89-ADB6-F28E151118E3}">
  <sheetPr>
    <pageSetUpPr fitToPage="1"/>
  </sheetPr>
  <dimension ref="B3:AK99"/>
  <sheetViews>
    <sheetView view="pageBreakPreview" topLeftCell="A69" zoomScaleNormal="90" zoomScaleSheetLayoutView="100" workbookViewId="0">
      <selection activeCell="AM34" sqref="AM34"/>
    </sheetView>
  </sheetViews>
  <sheetFormatPr baseColWidth="10" defaultRowHeight="15" x14ac:dyDescent="0.25"/>
  <cols>
    <col min="1" max="1" width="3.85546875" customWidth="1"/>
    <col min="2" max="2" width="3.85546875" style="129" customWidth="1"/>
    <col min="3" max="37" width="3.85546875" customWidth="1"/>
  </cols>
  <sheetData>
    <row r="3" spans="2:37" x14ac:dyDescent="0.25">
      <c r="B3" s="359" t="s">
        <v>201</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row>
    <row r="4" spans="2:37" x14ac:dyDescent="0.25">
      <c r="B4" s="131" t="s">
        <v>251</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row>
    <row r="6" spans="2:37" x14ac:dyDescent="0.25">
      <c r="B6" s="130" t="s">
        <v>250</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row>
    <row r="7" spans="2:37" ht="29.25" customHeight="1" x14ac:dyDescent="0.25">
      <c r="B7" s="366" t="s">
        <v>249</v>
      </c>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row>
    <row r="9" spans="2:37" x14ac:dyDescent="0.25">
      <c r="AE9" s="56" t="s">
        <v>60</v>
      </c>
      <c r="AF9" s="29" t="s">
        <v>2</v>
      </c>
      <c r="AG9" s="29" t="s">
        <v>3</v>
      </c>
      <c r="AH9" s="29" t="s">
        <v>4</v>
      </c>
    </row>
    <row r="10" spans="2:37" x14ac:dyDescent="0.25">
      <c r="B10" s="355" t="s">
        <v>248</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E10" s="57" t="s">
        <v>61</v>
      </c>
      <c r="AF10" s="37"/>
      <c r="AG10" s="37"/>
      <c r="AH10" s="37"/>
    </row>
    <row r="11" spans="2:37" x14ac:dyDescent="0.25">
      <c r="B11" s="355" t="s">
        <v>247</v>
      </c>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E11" s="57" t="s">
        <v>61</v>
      </c>
      <c r="AF11" s="37"/>
      <c r="AG11" s="37"/>
      <c r="AH11" s="37"/>
    </row>
    <row r="12" spans="2:37" x14ac:dyDescent="0.25">
      <c r="B12" s="355" t="s">
        <v>246</v>
      </c>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E12" s="57" t="s">
        <v>61</v>
      </c>
      <c r="AF12" s="37"/>
      <c r="AG12" s="37"/>
      <c r="AH12" s="37"/>
    </row>
    <row r="13" spans="2:37" x14ac:dyDescent="0.25">
      <c r="B13" s="355" t="s">
        <v>245</v>
      </c>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E13" s="57" t="s">
        <v>61</v>
      </c>
      <c r="AF13" s="37"/>
      <c r="AG13" s="37"/>
      <c r="AH13" s="37"/>
    </row>
    <row r="14" spans="2:37" x14ac:dyDescent="0.25">
      <c r="B14" s="355" t="s">
        <v>244</v>
      </c>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E14" s="57" t="s">
        <v>61</v>
      </c>
      <c r="AF14" s="37"/>
      <c r="AG14" s="37"/>
      <c r="AH14" s="37"/>
    </row>
    <row r="15" spans="2:37" x14ac:dyDescent="0.25">
      <c r="B15" s="355" t="s">
        <v>243</v>
      </c>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E15" s="57" t="s">
        <v>61</v>
      </c>
      <c r="AF15" s="37"/>
      <c r="AG15" s="37"/>
      <c r="AH15" s="37"/>
    </row>
    <row r="16" spans="2:37" x14ac:dyDescent="0.25">
      <c r="B16" s="355" t="s">
        <v>242</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E16" s="57" t="s">
        <v>61</v>
      </c>
      <c r="AF16" s="37"/>
      <c r="AG16" s="37"/>
      <c r="AH16" s="37"/>
    </row>
    <row r="17" spans="2:36" x14ac:dyDescent="0.25">
      <c r="B17" s="355" t="s">
        <v>241</v>
      </c>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E17" s="57" t="s">
        <v>61</v>
      </c>
      <c r="AF17" s="37"/>
      <c r="AG17" s="37"/>
      <c r="AH17" s="37"/>
    </row>
    <row r="18" spans="2:36" x14ac:dyDescent="0.25">
      <c r="B18" s="355" t="s">
        <v>240</v>
      </c>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E18" s="57" t="s">
        <v>61</v>
      </c>
      <c r="AF18" s="37"/>
      <c r="AG18" s="37"/>
      <c r="AH18" s="37"/>
    </row>
    <row r="19" spans="2:36" x14ac:dyDescent="0.25">
      <c r="B19" s="355" t="s">
        <v>239</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E19" s="57" t="s">
        <v>61</v>
      </c>
      <c r="AF19" s="37"/>
      <c r="AG19" s="37"/>
      <c r="AH19" s="37"/>
    </row>
    <row r="20" spans="2:36" ht="15.75" thickBot="1" x14ac:dyDescent="0.3"/>
    <row r="21" spans="2:36" x14ac:dyDescent="0.25">
      <c r="E21" s="343" t="s">
        <v>27</v>
      </c>
      <c r="F21" s="344"/>
      <c r="G21" s="344"/>
      <c r="H21" s="344"/>
      <c r="I21" s="344"/>
      <c r="J21" s="344"/>
      <c r="K21" s="344"/>
      <c r="L21" s="344"/>
      <c r="M21" s="344"/>
      <c r="N21" s="344"/>
      <c r="O21" s="344"/>
      <c r="P21" s="344"/>
      <c r="Q21" s="344"/>
      <c r="R21" s="344"/>
      <c r="S21" s="344"/>
      <c r="T21" s="344"/>
      <c r="U21" s="344"/>
      <c r="V21" s="344"/>
      <c r="W21" s="344"/>
      <c r="X21" s="344"/>
      <c r="Y21" s="344"/>
      <c r="Z21" s="344"/>
      <c r="AA21" s="344"/>
      <c r="AB21" s="345"/>
    </row>
    <row r="22" spans="2:36" x14ac:dyDescent="0.25">
      <c r="E22" s="346" t="s">
        <v>18</v>
      </c>
      <c r="F22" s="187"/>
      <c r="G22" s="187"/>
      <c r="H22" s="187"/>
      <c r="I22" s="187"/>
      <c r="J22" s="187"/>
      <c r="K22" s="187" t="s">
        <v>15</v>
      </c>
      <c r="L22" s="187"/>
      <c r="M22" s="187"/>
      <c r="N22" s="187" t="s">
        <v>28</v>
      </c>
      <c r="O22" s="187"/>
      <c r="P22" s="187"/>
      <c r="Q22" s="187" t="s">
        <v>7</v>
      </c>
      <c r="R22" s="187"/>
      <c r="S22" s="187"/>
      <c r="T22" s="187" t="s">
        <v>16</v>
      </c>
      <c r="U22" s="187"/>
      <c r="V22" s="187"/>
      <c r="W22" s="348" t="s">
        <v>30</v>
      </c>
      <c r="X22" s="349"/>
      <c r="Y22" s="350"/>
      <c r="Z22" s="348" t="s">
        <v>29</v>
      </c>
      <c r="AA22" s="349"/>
      <c r="AB22" s="357"/>
    </row>
    <row r="23" spans="2:36" x14ac:dyDescent="0.25">
      <c r="E23" s="347"/>
      <c r="F23" s="189"/>
      <c r="G23" s="189"/>
      <c r="H23" s="189"/>
      <c r="I23" s="189"/>
      <c r="J23" s="189"/>
      <c r="K23" s="189"/>
      <c r="L23" s="189"/>
      <c r="M23" s="189"/>
      <c r="N23" s="189" t="s">
        <v>15</v>
      </c>
      <c r="O23" s="189"/>
      <c r="P23" s="189"/>
      <c r="Q23" s="189" t="s">
        <v>17</v>
      </c>
      <c r="R23" s="189"/>
      <c r="S23" s="189"/>
      <c r="T23" s="189"/>
      <c r="U23" s="189"/>
      <c r="V23" s="189"/>
      <c r="W23" s="351"/>
      <c r="X23" s="352"/>
      <c r="Y23" s="353"/>
      <c r="Z23" s="351" t="s">
        <v>30</v>
      </c>
      <c r="AA23" s="352"/>
      <c r="AB23" s="360"/>
    </row>
    <row r="24" spans="2:36" x14ac:dyDescent="0.25">
      <c r="E24" s="354" t="s">
        <v>203</v>
      </c>
      <c r="F24" s="182"/>
      <c r="G24" s="182"/>
      <c r="H24" s="182"/>
      <c r="I24" s="182"/>
      <c r="J24" s="182"/>
      <c r="K24" s="256">
        <f>SUM(AF10:AF19)</f>
        <v>0</v>
      </c>
      <c r="L24" s="177"/>
      <c r="M24" s="177"/>
      <c r="N24" s="177">
        <f>SUM(AG10:AG19)</f>
        <v>0</v>
      </c>
      <c r="O24" s="177"/>
      <c r="P24" s="177"/>
      <c r="Q24" s="177">
        <f>SUM(AH10:AH19)</f>
        <v>0</v>
      </c>
      <c r="R24" s="177"/>
      <c r="S24" s="177"/>
      <c r="T24" s="256">
        <f>W24-N24</f>
        <v>10</v>
      </c>
      <c r="U24" s="177"/>
      <c r="V24" s="177"/>
      <c r="W24" s="256">
        <f>10-Q24</f>
        <v>10</v>
      </c>
      <c r="X24" s="177"/>
      <c r="Y24" s="177"/>
      <c r="Z24" s="191">
        <f>T24/W24*20</f>
        <v>20</v>
      </c>
      <c r="AA24" s="192"/>
      <c r="AB24" s="358"/>
    </row>
    <row r="26" spans="2:36" x14ac:dyDescent="0.25">
      <c r="B26" s="359" t="s">
        <v>238</v>
      </c>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row>
    <row r="27" spans="2:36" x14ac:dyDescent="0.25">
      <c r="B27" s="355" t="s">
        <v>237</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row>
    <row r="29" spans="2:36" x14ac:dyDescent="0.25">
      <c r="AE29" s="56" t="s">
        <v>60</v>
      </c>
      <c r="AF29" s="29" t="s">
        <v>2</v>
      </c>
      <c r="AG29" s="29" t="s">
        <v>3</v>
      </c>
      <c r="AH29" s="29" t="s">
        <v>4</v>
      </c>
    </row>
    <row r="30" spans="2:36" x14ac:dyDescent="0.25">
      <c r="B30" s="355" t="s">
        <v>236</v>
      </c>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E30" s="57" t="s">
        <v>61</v>
      </c>
      <c r="AF30" s="37"/>
      <c r="AG30" s="37"/>
      <c r="AH30" s="37"/>
    </row>
    <row r="31" spans="2:36" x14ac:dyDescent="0.25">
      <c r="B31" s="355" t="s">
        <v>235</v>
      </c>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E31" s="57" t="s">
        <v>61</v>
      </c>
      <c r="AF31" s="37"/>
      <c r="AG31" s="37"/>
      <c r="AH31" s="37"/>
    </row>
    <row r="32" spans="2:36" x14ac:dyDescent="0.25">
      <c r="B32" s="355" t="s">
        <v>234</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E32" s="57" t="s">
        <v>61</v>
      </c>
      <c r="AF32" s="37"/>
      <c r="AG32" s="37"/>
      <c r="AH32" s="37"/>
    </row>
    <row r="33" spans="2:36" x14ac:dyDescent="0.25">
      <c r="B33" s="355" t="s">
        <v>233</v>
      </c>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E33" s="57" t="s">
        <v>61</v>
      </c>
      <c r="AF33" s="37"/>
      <c r="AG33" s="37"/>
      <c r="AH33" s="37"/>
    </row>
    <row r="34" spans="2:36" ht="15.75" thickBot="1" x14ac:dyDescent="0.3"/>
    <row r="35" spans="2:36" x14ac:dyDescent="0.25">
      <c r="E35" s="343" t="s">
        <v>27</v>
      </c>
      <c r="F35" s="344"/>
      <c r="G35" s="344"/>
      <c r="H35" s="344"/>
      <c r="I35" s="344"/>
      <c r="J35" s="344"/>
      <c r="K35" s="344"/>
      <c r="L35" s="344"/>
      <c r="M35" s="344"/>
      <c r="N35" s="344"/>
      <c r="O35" s="344"/>
      <c r="P35" s="344"/>
      <c r="Q35" s="344"/>
      <c r="R35" s="344"/>
      <c r="S35" s="344"/>
      <c r="T35" s="344"/>
      <c r="U35" s="344"/>
      <c r="V35" s="344"/>
      <c r="W35" s="344"/>
      <c r="X35" s="344"/>
      <c r="Y35" s="344"/>
      <c r="Z35" s="344"/>
      <c r="AA35" s="344"/>
      <c r="AB35" s="345"/>
    </row>
    <row r="36" spans="2:36" x14ac:dyDescent="0.25">
      <c r="E36" s="346" t="s">
        <v>18</v>
      </c>
      <c r="F36" s="187"/>
      <c r="G36" s="187"/>
      <c r="H36" s="187"/>
      <c r="I36" s="187"/>
      <c r="J36" s="187"/>
      <c r="K36" s="187" t="s">
        <v>15</v>
      </c>
      <c r="L36" s="187"/>
      <c r="M36" s="187"/>
      <c r="N36" s="187" t="s">
        <v>28</v>
      </c>
      <c r="O36" s="187"/>
      <c r="P36" s="187"/>
      <c r="Q36" s="187" t="s">
        <v>7</v>
      </c>
      <c r="R36" s="187"/>
      <c r="S36" s="187"/>
      <c r="T36" s="187" t="s">
        <v>16</v>
      </c>
      <c r="U36" s="187"/>
      <c r="V36" s="187"/>
      <c r="W36" s="348" t="s">
        <v>30</v>
      </c>
      <c r="X36" s="349"/>
      <c r="Y36" s="350"/>
      <c r="Z36" s="348" t="s">
        <v>29</v>
      </c>
      <c r="AA36" s="349"/>
      <c r="AB36" s="357"/>
    </row>
    <row r="37" spans="2:36" x14ac:dyDescent="0.25">
      <c r="E37" s="347"/>
      <c r="F37" s="189"/>
      <c r="G37" s="189"/>
      <c r="H37" s="189"/>
      <c r="I37" s="189"/>
      <c r="J37" s="189"/>
      <c r="K37" s="189"/>
      <c r="L37" s="189"/>
      <c r="M37" s="189"/>
      <c r="N37" s="189" t="s">
        <v>15</v>
      </c>
      <c r="O37" s="189"/>
      <c r="P37" s="189"/>
      <c r="Q37" s="189" t="s">
        <v>17</v>
      </c>
      <c r="R37" s="189"/>
      <c r="S37" s="189"/>
      <c r="T37" s="189"/>
      <c r="U37" s="189"/>
      <c r="V37" s="189"/>
      <c r="W37" s="351"/>
      <c r="X37" s="352"/>
      <c r="Y37" s="353"/>
      <c r="Z37" s="351" t="s">
        <v>30</v>
      </c>
      <c r="AA37" s="352"/>
      <c r="AB37" s="360"/>
    </row>
    <row r="38" spans="2:36" x14ac:dyDescent="0.25">
      <c r="E38" s="354" t="s">
        <v>203</v>
      </c>
      <c r="F38" s="182"/>
      <c r="G38" s="182"/>
      <c r="H38" s="182"/>
      <c r="I38" s="182"/>
      <c r="J38" s="182"/>
      <c r="K38" s="256">
        <f>SUM(AF30:AF33)</f>
        <v>0</v>
      </c>
      <c r="L38" s="177"/>
      <c r="M38" s="177"/>
      <c r="N38" s="177">
        <f>SUM(AG30:AG33)</f>
        <v>0</v>
      </c>
      <c r="O38" s="177"/>
      <c r="P38" s="177"/>
      <c r="Q38" s="177">
        <f>SUM(AH30:AH33)</f>
        <v>0</v>
      </c>
      <c r="R38" s="177"/>
      <c r="S38" s="177"/>
      <c r="T38" s="256">
        <f>W38-N38</f>
        <v>4</v>
      </c>
      <c r="U38" s="177"/>
      <c r="V38" s="177"/>
      <c r="W38" s="256">
        <f>4-Q38</f>
        <v>4</v>
      </c>
      <c r="X38" s="177"/>
      <c r="Y38" s="177"/>
      <c r="Z38" s="191">
        <f>T38/W38*10</f>
        <v>10</v>
      </c>
      <c r="AA38" s="192"/>
      <c r="AB38" s="358"/>
    </row>
    <row r="41" spans="2:36" x14ac:dyDescent="0.25">
      <c r="B41" s="359" t="s">
        <v>232</v>
      </c>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row>
    <row r="42" spans="2:36" x14ac:dyDescent="0.25">
      <c r="B42" s="355" t="s">
        <v>231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row>
    <row r="44" spans="2:36" x14ac:dyDescent="0.25">
      <c r="AE44" s="56" t="s">
        <v>60</v>
      </c>
      <c r="AF44" s="29" t="s">
        <v>2</v>
      </c>
      <c r="AG44" s="29" t="s">
        <v>3</v>
      </c>
      <c r="AH44" s="29" t="s">
        <v>4</v>
      </c>
    </row>
    <row r="45" spans="2:36" x14ac:dyDescent="0.25">
      <c r="B45" s="355" t="s">
        <v>230</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E45" s="57" t="s">
        <v>61</v>
      </c>
      <c r="AF45" s="37"/>
      <c r="AG45" s="37"/>
      <c r="AH45" s="37"/>
    </row>
    <row r="46" spans="2:36" x14ac:dyDescent="0.25">
      <c r="B46" s="355" t="s">
        <v>229</v>
      </c>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E46" s="57" t="s">
        <v>61</v>
      </c>
      <c r="AF46" s="37"/>
      <c r="AG46" s="37"/>
      <c r="AH46" s="37"/>
    </row>
    <row r="47" spans="2:36" x14ac:dyDescent="0.25">
      <c r="B47" s="355" t="s">
        <v>228</v>
      </c>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E47" s="57" t="s">
        <v>61</v>
      </c>
      <c r="AF47" s="37"/>
      <c r="AG47" s="37"/>
      <c r="AH47" s="37"/>
    </row>
    <row r="48" spans="2:36" x14ac:dyDescent="0.25">
      <c r="B48" s="355" t="s">
        <v>227</v>
      </c>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E48" s="57" t="s">
        <v>61</v>
      </c>
      <c r="AF48" s="37"/>
      <c r="AG48" s="37"/>
      <c r="AH48" s="37"/>
    </row>
    <row r="49" spans="2:36" x14ac:dyDescent="0.25">
      <c r="B49" s="355" t="s">
        <v>226</v>
      </c>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E49" s="57" t="s">
        <v>61</v>
      </c>
      <c r="AF49" s="37"/>
      <c r="AG49" s="37"/>
      <c r="AH49" s="37"/>
    </row>
    <row r="50" spans="2:36" x14ac:dyDescent="0.25">
      <c r="B50" s="355" t="s">
        <v>225</v>
      </c>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E50" s="57" t="s">
        <v>61</v>
      </c>
      <c r="AF50" s="37"/>
      <c r="AG50" s="37"/>
      <c r="AH50" s="37"/>
    </row>
    <row r="51" spans="2:36" x14ac:dyDescent="0.25">
      <c r="B51" s="355" t="s">
        <v>224</v>
      </c>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E51" s="57" t="s">
        <v>61</v>
      </c>
      <c r="AF51" s="37"/>
      <c r="AG51" s="37"/>
      <c r="AH51" s="37"/>
    </row>
    <row r="52" spans="2:36" x14ac:dyDescent="0.25">
      <c r="B52" s="355" t="s">
        <v>223</v>
      </c>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E52" s="57" t="s">
        <v>61</v>
      </c>
      <c r="AF52" s="37"/>
      <c r="AG52" s="37"/>
      <c r="AH52" s="37"/>
    </row>
    <row r="53" spans="2:36" x14ac:dyDescent="0.25">
      <c r="B53" s="355" t="s">
        <v>222</v>
      </c>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E53" s="57" t="s">
        <v>61</v>
      </c>
      <c r="AF53" s="37"/>
      <c r="AG53" s="37"/>
      <c r="AH53" s="37"/>
    </row>
    <row r="54" spans="2:36" x14ac:dyDescent="0.25">
      <c r="B54" s="355" t="s">
        <v>221</v>
      </c>
      <c r="C54" s="356"/>
      <c r="D54" s="356"/>
      <c r="E54" s="356"/>
      <c r="F54" s="356"/>
      <c r="G54" s="356"/>
      <c r="H54" s="356"/>
      <c r="I54" s="356"/>
      <c r="J54" s="356"/>
      <c r="K54" s="356"/>
      <c r="L54" s="356"/>
      <c r="M54" s="356"/>
      <c r="N54" s="356"/>
      <c r="O54" s="356"/>
      <c r="P54" s="356"/>
      <c r="Q54" s="356"/>
      <c r="R54" s="356"/>
      <c r="S54" s="356"/>
      <c r="T54" s="356"/>
      <c r="U54" s="356"/>
      <c r="V54" s="356"/>
      <c r="W54" s="356"/>
      <c r="X54" s="356"/>
      <c r="Y54" s="356"/>
      <c r="Z54" s="356"/>
      <c r="AA54" s="356"/>
      <c r="AB54" s="356"/>
      <c r="AE54" s="57" t="s">
        <v>61</v>
      </c>
      <c r="AF54" s="37"/>
      <c r="AG54" s="37"/>
      <c r="AH54" s="37"/>
    </row>
    <row r="55" spans="2:36" ht="15.75" thickBot="1" x14ac:dyDescent="0.3"/>
    <row r="56" spans="2:36" x14ac:dyDescent="0.25">
      <c r="E56" s="343" t="s">
        <v>27</v>
      </c>
      <c r="F56" s="344"/>
      <c r="G56" s="344"/>
      <c r="H56" s="344"/>
      <c r="I56" s="344"/>
      <c r="J56" s="344"/>
      <c r="K56" s="344"/>
      <c r="L56" s="344"/>
      <c r="M56" s="344"/>
      <c r="N56" s="344"/>
      <c r="O56" s="344"/>
      <c r="P56" s="344"/>
      <c r="Q56" s="344"/>
      <c r="R56" s="344"/>
      <c r="S56" s="344"/>
      <c r="T56" s="344"/>
      <c r="U56" s="344"/>
      <c r="V56" s="344"/>
      <c r="W56" s="344"/>
      <c r="X56" s="344"/>
      <c r="Y56" s="344"/>
      <c r="Z56" s="344"/>
      <c r="AA56" s="344"/>
      <c r="AB56" s="345"/>
    </row>
    <row r="57" spans="2:36" x14ac:dyDescent="0.25">
      <c r="E57" s="346" t="s">
        <v>18</v>
      </c>
      <c r="F57" s="187"/>
      <c r="G57" s="187"/>
      <c r="H57" s="187"/>
      <c r="I57" s="187"/>
      <c r="J57" s="187"/>
      <c r="K57" s="187" t="s">
        <v>15</v>
      </c>
      <c r="L57" s="187"/>
      <c r="M57" s="187"/>
      <c r="N57" s="187" t="s">
        <v>28</v>
      </c>
      <c r="O57" s="187"/>
      <c r="P57" s="187"/>
      <c r="Q57" s="187" t="s">
        <v>7</v>
      </c>
      <c r="R57" s="187"/>
      <c r="S57" s="187"/>
      <c r="T57" s="187" t="s">
        <v>16</v>
      </c>
      <c r="U57" s="187"/>
      <c r="V57" s="187"/>
      <c r="W57" s="348" t="s">
        <v>30</v>
      </c>
      <c r="X57" s="349"/>
      <c r="Y57" s="350"/>
      <c r="Z57" s="348" t="s">
        <v>29</v>
      </c>
      <c r="AA57" s="349"/>
      <c r="AB57" s="357"/>
    </row>
    <row r="58" spans="2:36" x14ac:dyDescent="0.25">
      <c r="E58" s="347"/>
      <c r="F58" s="189"/>
      <c r="G58" s="189"/>
      <c r="H58" s="189"/>
      <c r="I58" s="189"/>
      <c r="J58" s="189"/>
      <c r="K58" s="189"/>
      <c r="L58" s="189"/>
      <c r="M58" s="189"/>
      <c r="N58" s="189" t="s">
        <v>15</v>
      </c>
      <c r="O58" s="189"/>
      <c r="P58" s="189"/>
      <c r="Q58" s="189" t="s">
        <v>17</v>
      </c>
      <c r="R58" s="189"/>
      <c r="S58" s="189"/>
      <c r="T58" s="189"/>
      <c r="U58" s="189"/>
      <c r="V58" s="189"/>
      <c r="W58" s="351"/>
      <c r="X58" s="352"/>
      <c r="Y58" s="353"/>
      <c r="Z58" s="351" t="s">
        <v>30</v>
      </c>
      <c r="AA58" s="352"/>
      <c r="AB58" s="360"/>
    </row>
    <row r="59" spans="2:36" x14ac:dyDescent="0.25">
      <c r="E59" s="354" t="s">
        <v>203</v>
      </c>
      <c r="F59" s="182"/>
      <c r="G59" s="182"/>
      <c r="H59" s="182"/>
      <c r="I59" s="182"/>
      <c r="J59" s="182"/>
      <c r="K59" s="256">
        <f>SUM(AF45:AF54)</f>
        <v>0</v>
      </c>
      <c r="L59" s="177"/>
      <c r="M59" s="177"/>
      <c r="N59" s="177">
        <f>SUM(AG45:AG54)</f>
        <v>0</v>
      </c>
      <c r="O59" s="177"/>
      <c r="P59" s="177"/>
      <c r="Q59" s="177">
        <f>SUM(AH45:AH54)</f>
        <v>0</v>
      </c>
      <c r="R59" s="177"/>
      <c r="S59" s="177"/>
      <c r="T59" s="256">
        <f>W59-N59</f>
        <v>10</v>
      </c>
      <c r="U59" s="177"/>
      <c r="V59" s="177"/>
      <c r="W59" s="256">
        <f>10-Q59</f>
        <v>10</v>
      </c>
      <c r="X59" s="177"/>
      <c r="Y59" s="177"/>
      <c r="Z59" s="191">
        <f>T59/W59*20</f>
        <v>20</v>
      </c>
      <c r="AA59" s="192"/>
      <c r="AB59" s="358"/>
    </row>
    <row r="61" spans="2:36" x14ac:dyDescent="0.25">
      <c r="B61" s="359" t="s">
        <v>220</v>
      </c>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row>
    <row r="62" spans="2:36" x14ac:dyDescent="0.25">
      <c r="B62" s="355" t="s">
        <v>219</v>
      </c>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row>
    <row r="64" spans="2:36" x14ac:dyDescent="0.25">
      <c r="AE64" s="56" t="s">
        <v>60</v>
      </c>
      <c r="AF64" s="29" t="s">
        <v>2</v>
      </c>
      <c r="AG64" s="29" t="s">
        <v>3</v>
      </c>
      <c r="AH64" s="29" t="s">
        <v>4</v>
      </c>
    </row>
    <row r="65" spans="2:34" x14ac:dyDescent="0.25">
      <c r="B65" s="355" t="s">
        <v>218</v>
      </c>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E65" s="57" t="s">
        <v>61</v>
      </c>
      <c r="AF65" s="37"/>
      <c r="AG65" s="37"/>
      <c r="AH65" s="37"/>
    </row>
    <row r="66" spans="2:34" x14ac:dyDescent="0.25">
      <c r="B66" s="355" t="s">
        <v>217</v>
      </c>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E66" s="57" t="s">
        <v>61</v>
      </c>
      <c r="AF66" s="37"/>
      <c r="AG66" s="37"/>
      <c r="AH66" s="37"/>
    </row>
    <row r="67" spans="2:34" x14ac:dyDescent="0.25">
      <c r="B67" s="355" t="s">
        <v>216</v>
      </c>
      <c r="C67" s="356"/>
      <c r="D67" s="356"/>
      <c r="E67" s="356"/>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E67" s="57" t="s">
        <v>61</v>
      </c>
      <c r="AF67" s="37"/>
      <c r="AG67" s="37"/>
      <c r="AH67" s="37"/>
    </row>
    <row r="68" spans="2:34" x14ac:dyDescent="0.25">
      <c r="B68" s="355" t="s">
        <v>215</v>
      </c>
      <c r="C68" s="356"/>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E68" s="57" t="s">
        <v>61</v>
      </c>
      <c r="AF68" s="37"/>
      <c r="AG68" s="37"/>
      <c r="AH68" s="37"/>
    </row>
    <row r="69" spans="2:34" x14ac:dyDescent="0.25">
      <c r="B69" s="355" t="s">
        <v>214</v>
      </c>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E69" s="57" t="s">
        <v>61</v>
      </c>
      <c r="AF69" s="37"/>
      <c r="AG69" s="37"/>
      <c r="AH69" s="37"/>
    </row>
    <row r="71" spans="2:34" x14ac:dyDescent="0.25">
      <c r="AE71" s="56" t="s">
        <v>60</v>
      </c>
      <c r="AF71" s="29" t="s">
        <v>2</v>
      </c>
      <c r="AG71" s="29" t="s">
        <v>3</v>
      </c>
      <c r="AH71" s="29" t="s">
        <v>4</v>
      </c>
    </row>
    <row r="72" spans="2:34" x14ac:dyDescent="0.25">
      <c r="B72" s="355" t="s">
        <v>213</v>
      </c>
      <c r="C72" s="356"/>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E72" s="57" t="s">
        <v>61</v>
      </c>
      <c r="AF72" s="37"/>
      <c r="AG72" s="37"/>
      <c r="AH72" s="37"/>
    </row>
    <row r="73" spans="2:34" x14ac:dyDescent="0.25">
      <c r="B73" s="355" t="s">
        <v>212</v>
      </c>
      <c r="C73" s="356"/>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E73" s="57" t="s">
        <v>61</v>
      </c>
      <c r="AF73" s="37"/>
      <c r="AG73" s="37"/>
      <c r="AH73" s="37"/>
    </row>
    <row r="74" spans="2:34" x14ac:dyDescent="0.25">
      <c r="B74" s="355" t="s">
        <v>211</v>
      </c>
      <c r="C74" s="356"/>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E74" s="57" t="s">
        <v>61</v>
      </c>
      <c r="AF74" s="37"/>
      <c r="AG74" s="37"/>
      <c r="AH74" s="37"/>
    </row>
    <row r="75" spans="2:34" x14ac:dyDescent="0.25">
      <c r="B75" s="355" t="s">
        <v>210</v>
      </c>
      <c r="C75" s="356"/>
      <c r="D75" s="356"/>
      <c r="E75" s="356"/>
      <c r="F75" s="356"/>
      <c r="G75" s="356"/>
      <c r="H75" s="356"/>
      <c r="I75" s="356"/>
      <c r="J75" s="356"/>
      <c r="K75" s="356"/>
      <c r="L75" s="356"/>
      <c r="M75" s="356"/>
      <c r="N75" s="356"/>
      <c r="O75" s="356"/>
      <c r="P75" s="356"/>
      <c r="Q75" s="356"/>
      <c r="R75" s="356"/>
      <c r="S75" s="356"/>
      <c r="T75" s="356"/>
      <c r="U75" s="356"/>
      <c r="V75" s="356"/>
      <c r="W75" s="356"/>
      <c r="X75" s="356"/>
      <c r="Y75" s="356"/>
      <c r="Z75" s="356"/>
      <c r="AA75" s="356"/>
      <c r="AB75" s="356"/>
      <c r="AE75" s="57" t="s">
        <v>61</v>
      </c>
      <c r="AF75" s="37"/>
      <c r="AG75" s="37"/>
      <c r="AH75" s="37"/>
    </row>
    <row r="76" spans="2:34" x14ac:dyDescent="0.25">
      <c r="B76" s="355" t="s">
        <v>209</v>
      </c>
      <c r="C76" s="356"/>
      <c r="D76" s="356"/>
      <c r="E76" s="356"/>
      <c r="F76" s="356"/>
      <c r="G76" s="356"/>
      <c r="H76" s="356"/>
      <c r="I76" s="356"/>
      <c r="J76" s="356"/>
      <c r="K76" s="356"/>
      <c r="L76" s="356"/>
      <c r="M76" s="356"/>
      <c r="N76" s="356"/>
      <c r="O76" s="356"/>
      <c r="P76" s="356"/>
      <c r="Q76" s="356"/>
      <c r="R76" s="356"/>
      <c r="S76" s="356"/>
      <c r="T76" s="356"/>
      <c r="U76" s="356"/>
      <c r="V76" s="356"/>
      <c r="W76" s="356"/>
      <c r="X76" s="356"/>
      <c r="Y76" s="356"/>
      <c r="Z76" s="356"/>
      <c r="AA76" s="356"/>
      <c r="AB76" s="356"/>
      <c r="AE76" s="57" t="s">
        <v>61</v>
      </c>
      <c r="AF76" s="37"/>
      <c r="AG76" s="37"/>
      <c r="AH76" s="37"/>
    </row>
    <row r="77" spans="2:34" ht="15.75" thickBot="1" x14ac:dyDescent="0.3"/>
    <row r="78" spans="2:34" x14ac:dyDescent="0.25">
      <c r="E78" s="343" t="s">
        <v>27</v>
      </c>
      <c r="F78" s="344"/>
      <c r="G78" s="344"/>
      <c r="H78" s="344"/>
      <c r="I78" s="344"/>
      <c r="J78" s="344"/>
      <c r="K78" s="344"/>
      <c r="L78" s="344"/>
      <c r="M78" s="344"/>
      <c r="N78" s="344"/>
      <c r="O78" s="344"/>
      <c r="P78" s="344"/>
      <c r="Q78" s="344"/>
      <c r="R78" s="344"/>
      <c r="S78" s="344"/>
      <c r="T78" s="344"/>
      <c r="U78" s="344"/>
      <c r="V78" s="344"/>
      <c r="W78" s="344"/>
      <c r="X78" s="344"/>
      <c r="Y78" s="344"/>
      <c r="Z78" s="344"/>
      <c r="AA78" s="344"/>
      <c r="AB78" s="345"/>
    </row>
    <row r="79" spans="2:34" x14ac:dyDescent="0.25">
      <c r="E79" s="346" t="s">
        <v>18</v>
      </c>
      <c r="F79" s="187"/>
      <c r="G79" s="187"/>
      <c r="H79" s="187"/>
      <c r="I79" s="187"/>
      <c r="J79" s="187"/>
      <c r="K79" s="187" t="s">
        <v>15</v>
      </c>
      <c r="L79" s="187"/>
      <c r="M79" s="187"/>
      <c r="N79" s="187" t="s">
        <v>28</v>
      </c>
      <c r="O79" s="187"/>
      <c r="P79" s="187"/>
      <c r="Q79" s="187" t="s">
        <v>7</v>
      </c>
      <c r="R79" s="187"/>
      <c r="S79" s="187"/>
      <c r="T79" s="187" t="s">
        <v>16</v>
      </c>
      <c r="U79" s="187"/>
      <c r="V79" s="187"/>
      <c r="W79" s="348" t="s">
        <v>30</v>
      </c>
      <c r="X79" s="349"/>
      <c r="Y79" s="350"/>
      <c r="Z79" s="348" t="s">
        <v>29</v>
      </c>
      <c r="AA79" s="349"/>
      <c r="AB79" s="357"/>
    </row>
    <row r="80" spans="2:34" x14ac:dyDescent="0.25">
      <c r="E80" s="347"/>
      <c r="F80" s="189"/>
      <c r="G80" s="189"/>
      <c r="H80" s="189"/>
      <c r="I80" s="189"/>
      <c r="J80" s="189"/>
      <c r="K80" s="189"/>
      <c r="L80" s="189"/>
      <c r="M80" s="189"/>
      <c r="N80" s="189" t="s">
        <v>15</v>
      </c>
      <c r="O80" s="189"/>
      <c r="P80" s="189"/>
      <c r="Q80" s="189" t="s">
        <v>17</v>
      </c>
      <c r="R80" s="189"/>
      <c r="S80" s="189"/>
      <c r="T80" s="189"/>
      <c r="U80" s="189"/>
      <c r="V80" s="189"/>
      <c r="W80" s="351"/>
      <c r="X80" s="352"/>
      <c r="Y80" s="353"/>
      <c r="Z80" s="351" t="s">
        <v>30</v>
      </c>
      <c r="AA80" s="352"/>
      <c r="AB80" s="360"/>
    </row>
    <row r="81" spans="2:36" x14ac:dyDescent="0.25">
      <c r="E81" s="354" t="s">
        <v>203</v>
      </c>
      <c r="F81" s="182"/>
      <c r="G81" s="182"/>
      <c r="H81" s="182"/>
      <c r="I81" s="182"/>
      <c r="J81" s="182"/>
      <c r="K81" s="256">
        <f>SUM(AF65:AF69,AF72:AF76)</f>
        <v>0</v>
      </c>
      <c r="L81" s="177"/>
      <c r="M81" s="177"/>
      <c r="N81" s="177">
        <f>SUM(AG65:AG69,AG72:AG76)</f>
        <v>0</v>
      </c>
      <c r="O81" s="177"/>
      <c r="P81" s="177"/>
      <c r="Q81" s="177">
        <f>SUM(AH65:AH69,AH72:AH76)</f>
        <v>0</v>
      </c>
      <c r="R81" s="177"/>
      <c r="S81" s="177"/>
      <c r="T81" s="256">
        <f>W81-N81</f>
        <v>10</v>
      </c>
      <c r="U81" s="177"/>
      <c r="V81" s="177"/>
      <c r="W81" s="256">
        <f>10-Q81</f>
        <v>10</v>
      </c>
      <c r="X81" s="177"/>
      <c r="Y81" s="177"/>
      <c r="Z81" s="191">
        <f>T81/W81*30</f>
        <v>30</v>
      </c>
      <c r="AA81" s="192"/>
      <c r="AB81" s="358"/>
    </row>
    <row r="83" spans="2:36" x14ac:dyDescent="0.25">
      <c r="B83" s="359" t="s">
        <v>208</v>
      </c>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row>
    <row r="85" spans="2:36" x14ac:dyDescent="0.25">
      <c r="AE85" s="56" t="s">
        <v>60</v>
      </c>
      <c r="AF85" s="29" t="s">
        <v>2</v>
      </c>
      <c r="AG85" s="29" t="s">
        <v>3</v>
      </c>
      <c r="AH85" s="29" t="s">
        <v>4</v>
      </c>
    </row>
    <row r="86" spans="2:36" x14ac:dyDescent="0.25">
      <c r="B86" s="355" t="s">
        <v>207</v>
      </c>
      <c r="C86" s="356"/>
      <c r="D86" s="356"/>
      <c r="E86" s="356"/>
      <c r="F86" s="356"/>
      <c r="G86" s="356"/>
      <c r="H86" s="356"/>
      <c r="I86" s="356"/>
      <c r="J86" s="356"/>
      <c r="K86" s="356"/>
      <c r="L86" s="356"/>
      <c r="M86" s="356"/>
      <c r="N86" s="356"/>
      <c r="O86" s="356"/>
      <c r="P86" s="356"/>
      <c r="Q86" s="356"/>
      <c r="R86" s="356"/>
      <c r="S86" s="356"/>
      <c r="T86" s="356"/>
      <c r="U86" s="356"/>
      <c r="V86" s="356"/>
      <c r="W86" s="356"/>
      <c r="X86" s="356"/>
      <c r="Y86" s="356"/>
      <c r="Z86" s="356"/>
      <c r="AA86" s="356"/>
      <c r="AB86" s="356"/>
      <c r="AE86" s="57" t="s">
        <v>61</v>
      </c>
      <c r="AF86" s="37"/>
      <c r="AG86" s="37"/>
      <c r="AH86" s="37"/>
    </row>
    <row r="87" spans="2:36" x14ac:dyDescent="0.25">
      <c r="B87" s="355" t="s">
        <v>206</v>
      </c>
      <c r="C87" s="356"/>
      <c r="D87" s="356"/>
      <c r="E87" s="356"/>
      <c r="F87" s="356"/>
      <c r="G87" s="356"/>
      <c r="H87" s="356"/>
      <c r="I87" s="356"/>
      <c r="J87" s="356"/>
      <c r="K87" s="356"/>
      <c r="L87" s="356"/>
      <c r="M87" s="356"/>
      <c r="N87" s="356"/>
      <c r="O87" s="356"/>
      <c r="P87" s="356"/>
      <c r="Q87" s="356"/>
      <c r="R87" s="356"/>
      <c r="S87" s="356"/>
      <c r="T87" s="356"/>
      <c r="U87" s="356"/>
      <c r="V87" s="356"/>
      <c r="W87" s="356"/>
      <c r="X87" s="356"/>
      <c r="Y87" s="356"/>
      <c r="Z87" s="356"/>
      <c r="AA87" s="356"/>
      <c r="AB87" s="356"/>
      <c r="AE87" s="57" t="s">
        <v>61</v>
      </c>
      <c r="AF87" s="37"/>
      <c r="AG87" s="37"/>
      <c r="AH87" s="37"/>
    </row>
    <row r="88" spans="2:36" x14ac:dyDescent="0.25">
      <c r="B88" s="355" t="s">
        <v>205</v>
      </c>
      <c r="C88" s="356"/>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E88" s="57" t="s">
        <v>61</v>
      </c>
      <c r="AF88" s="37"/>
      <c r="AG88" s="37"/>
      <c r="AH88" s="37"/>
    </row>
    <row r="89" spans="2:36" ht="15.75" thickBot="1" x14ac:dyDescent="0.3"/>
    <row r="90" spans="2:36" x14ac:dyDescent="0.25">
      <c r="E90" s="343" t="s">
        <v>27</v>
      </c>
      <c r="F90" s="344"/>
      <c r="G90" s="344"/>
      <c r="H90" s="344"/>
      <c r="I90" s="344"/>
      <c r="J90" s="344"/>
      <c r="K90" s="344"/>
      <c r="L90" s="344"/>
      <c r="M90" s="344"/>
      <c r="N90" s="344"/>
      <c r="O90" s="344"/>
      <c r="P90" s="344"/>
      <c r="Q90" s="344"/>
      <c r="R90" s="344"/>
      <c r="S90" s="344"/>
      <c r="T90" s="344"/>
      <c r="U90" s="344"/>
      <c r="V90" s="344"/>
      <c r="W90" s="344"/>
      <c r="X90" s="344"/>
      <c r="Y90" s="344"/>
      <c r="Z90" s="344"/>
      <c r="AA90" s="344"/>
      <c r="AB90" s="345"/>
    </row>
    <row r="91" spans="2:36" x14ac:dyDescent="0.25">
      <c r="E91" s="346" t="s">
        <v>18</v>
      </c>
      <c r="F91" s="187"/>
      <c r="G91" s="187"/>
      <c r="H91" s="187"/>
      <c r="I91" s="187"/>
      <c r="J91" s="187"/>
      <c r="K91" s="187" t="s">
        <v>15</v>
      </c>
      <c r="L91" s="187"/>
      <c r="M91" s="187"/>
      <c r="N91" s="187" t="s">
        <v>28</v>
      </c>
      <c r="O91" s="187"/>
      <c r="P91" s="187"/>
      <c r="Q91" s="187" t="s">
        <v>7</v>
      </c>
      <c r="R91" s="187"/>
      <c r="S91" s="187"/>
      <c r="T91" s="187" t="s">
        <v>16</v>
      </c>
      <c r="U91" s="187"/>
      <c r="V91" s="187"/>
      <c r="W91" s="348" t="s">
        <v>30</v>
      </c>
      <c r="X91" s="349"/>
      <c r="Y91" s="350"/>
      <c r="Z91" s="348" t="s">
        <v>29</v>
      </c>
      <c r="AA91" s="349"/>
      <c r="AB91" s="357"/>
    </row>
    <row r="92" spans="2:36" x14ac:dyDescent="0.25">
      <c r="E92" s="347"/>
      <c r="F92" s="189"/>
      <c r="G92" s="189"/>
      <c r="H92" s="189"/>
      <c r="I92" s="189"/>
      <c r="J92" s="189"/>
      <c r="K92" s="189"/>
      <c r="L92" s="189"/>
      <c r="M92" s="189"/>
      <c r="N92" s="189" t="s">
        <v>15</v>
      </c>
      <c r="O92" s="189"/>
      <c r="P92" s="189"/>
      <c r="Q92" s="189" t="s">
        <v>17</v>
      </c>
      <c r="R92" s="189"/>
      <c r="S92" s="189"/>
      <c r="T92" s="189"/>
      <c r="U92" s="189"/>
      <c r="V92" s="189"/>
      <c r="W92" s="351"/>
      <c r="X92" s="352"/>
      <c r="Y92" s="353"/>
      <c r="Z92" s="351" t="s">
        <v>30</v>
      </c>
      <c r="AA92" s="352"/>
      <c r="AB92" s="360"/>
    </row>
    <row r="93" spans="2:36" x14ac:dyDescent="0.25">
      <c r="E93" s="354" t="s">
        <v>203</v>
      </c>
      <c r="F93" s="182"/>
      <c r="G93" s="182"/>
      <c r="H93" s="182"/>
      <c r="I93" s="182"/>
      <c r="J93" s="182"/>
      <c r="K93" s="256">
        <f>SUM(AF77:AF81,AF84:AF88)</f>
        <v>0</v>
      </c>
      <c r="L93" s="177"/>
      <c r="M93" s="177"/>
      <c r="N93" s="177">
        <f>SUM(AG77:AG81,AG84:AG88)</f>
        <v>0</v>
      </c>
      <c r="O93" s="177"/>
      <c r="P93" s="177"/>
      <c r="Q93" s="177">
        <f>SUM(AH77:AH81,AH84:AH88)</f>
        <v>0</v>
      </c>
      <c r="R93" s="177"/>
      <c r="S93" s="177"/>
      <c r="T93" s="256">
        <f>W93-N93</f>
        <v>3</v>
      </c>
      <c r="U93" s="177"/>
      <c r="V93" s="177"/>
      <c r="W93" s="256">
        <f>3-Q93</f>
        <v>3</v>
      </c>
      <c r="X93" s="177"/>
      <c r="Y93" s="177"/>
      <c r="Z93" s="191">
        <f>T93/W93*30</f>
        <v>30</v>
      </c>
      <c r="AA93" s="192"/>
      <c r="AB93" s="358"/>
    </row>
    <row r="95" spans="2:36" ht="15.75" thickBot="1" x14ac:dyDescent="0.3"/>
    <row r="96" spans="2:36" x14ac:dyDescent="0.25">
      <c r="E96" s="343" t="s">
        <v>204</v>
      </c>
      <c r="F96" s="344"/>
      <c r="G96" s="344"/>
      <c r="H96" s="344"/>
      <c r="I96" s="344"/>
      <c r="J96" s="344"/>
      <c r="K96" s="344"/>
      <c r="L96" s="344"/>
      <c r="M96" s="344"/>
      <c r="N96" s="344"/>
      <c r="O96" s="344"/>
      <c r="P96" s="344"/>
      <c r="Q96" s="344"/>
      <c r="R96" s="344"/>
      <c r="S96" s="344"/>
      <c r="T96" s="344"/>
      <c r="U96" s="344"/>
      <c r="V96" s="344"/>
      <c r="W96" s="344"/>
      <c r="X96" s="344"/>
      <c r="Y96" s="344"/>
      <c r="Z96" s="344"/>
      <c r="AA96" s="344"/>
      <c r="AB96" s="345"/>
    </row>
    <row r="97" spans="5:28" x14ac:dyDescent="0.25">
      <c r="E97" s="346" t="s">
        <v>18</v>
      </c>
      <c r="F97" s="187"/>
      <c r="G97" s="187"/>
      <c r="H97" s="187"/>
      <c r="I97" s="187"/>
      <c r="J97" s="187"/>
      <c r="K97" s="187" t="s">
        <v>15</v>
      </c>
      <c r="L97" s="187"/>
      <c r="M97" s="187"/>
      <c r="N97" s="187" t="s">
        <v>28</v>
      </c>
      <c r="O97" s="187"/>
      <c r="P97" s="187"/>
      <c r="Q97" s="187" t="s">
        <v>7</v>
      </c>
      <c r="R97" s="187"/>
      <c r="S97" s="187"/>
      <c r="T97" s="187" t="s">
        <v>16</v>
      </c>
      <c r="U97" s="187"/>
      <c r="V97" s="187"/>
      <c r="W97" s="348" t="s">
        <v>30</v>
      </c>
      <c r="X97" s="349"/>
      <c r="Y97" s="350"/>
      <c r="Z97" s="348" t="s">
        <v>29</v>
      </c>
      <c r="AA97" s="349"/>
      <c r="AB97" s="357"/>
    </row>
    <row r="98" spans="5:28" x14ac:dyDescent="0.25">
      <c r="E98" s="347"/>
      <c r="F98" s="189"/>
      <c r="G98" s="189"/>
      <c r="H98" s="189"/>
      <c r="I98" s="189"/>
      <c r="J98" s="189"/>
      <c r="K98" s="189"/>
      <c r="L98" s="189"/>
      <c r="M98" s="189"/>
      <c r="N98" s="189" t="s">
        <v>15</v>
      </c>
      <c r="O98" s="189"/>
      <c r="P98" s="189"/>
      <c r="Q98" s="189" t="s">
        <v>17</v>
      </c>
      <c r="R98" s="189"/>
      <c r="S98" s="189"/>
      <c r="T98" s="189"/>
      <c r="U98" s="189"/>
      <c r="V98" s="189"/>
      <c r="W98" s="351"/>
      <c r="X98" s="352"/>
      <c r="Y98" s="353"/>
      <c r="Z98" s="351" t="s">
        <v>30</v>
      </c>
      <c r="AA98" s="352"/>
      <c r="AB98" s="360"/>
    </row>
    <row r="99" spans="5:28" x14ac:dyDescent="0.25">
      <c r="E99" s="364" t="s">
        <v>203</v>
      </c>
      <c r="F99" s="365"/>
      <c r="G99" s="365"/>
      <c r="H99" s="365"/>
      <c r="I99" s="365"/>
      <c r="J99" s="365"/>
      <c r="K99" s="256">
        <f>SUM(K93,K81,K59,K38,K24,)</f>
        <v>0</v>
      </c>
      <c r="L99" s="177"/>
      <c r="M99" s="177"/>
      <c r="N99" s="256">
        <f>SUM(N93,N81,N59,N38,N24,)</f>
        <v>0</v>
      </c>
      <c r="O99" s="177"/>
      <c r="P99" s="177"/>
      <c r="Q99" s="256">
        <f>SUM(Q93,Q81,Q59,Q38,Q24,)</f>
        <v>0</v>
      </c>
      <c r="R99" s="177"/>
      <c r="S99" s="177"/>
      <c r="T99" s="256">
        <f>W99-N99</f>
        <v>37</v>
      </c>
      <c r="U99" s="177"/>
      <c r="V99" s="177"/>
      <c r="W99" s="256">
        <f>SUM(W93,W81,W59,W38,W24,)</f>
        <v>37</v>
      </c>
      <c r="X99" s="177"/>
      <c r="Y99" s="177"/>
      <c r="Z99" s="361">
        <f>T99/W99*100</f>
        <v>100</v>
      </c>
      <c r="AA99" s="362"/>
      <c r="AB99" s="363"/>
    </row>
  </sheetData>
  <mergeCells count="154">
    <mergeCell ref="E22:J23"/>
    <mergeCell ref="K22:M23"/>
    <mergeCell ref="N22:P22"/>
    <mergeCell ref="Q22:S22"/>
    <mergeCell ref="T22:V23"/>
    <mergeCell ref="B7:AK7"/>
    <mergeCell ref="B17:AB17"/>
    <mergeCell ref="N98:P98"/>
    <mergeCell ref="Q98:S98"/>
    <mergeCell ref="Z98:AB98"/>
    <mergeCell ref="Z22:AB22"/>
    <mergeCell ref="N23:P23"/>
    <mergeCell ref="Q23:S23"/>
    <mergeCell ref="Z23:AB23"/>
    <mergeCell ref="N24:P24"/>
    <mergeCell ref="Q24:S24"/>
    <mergeCell ref="T24:V24"/>
    <mergeCell ref="B15:AB15"/>
    <mergeCell ref="B16:AB16"/>
    <mergeCell ref="B31:AB31"/>
    <mergeCell ref="B32:AB32"/>
    <mergeCell ref="W22:Y23"/>
    <mergeCell ref="B18:AB18"/>
    <mergeCell ref="B19:AB19"/>
    <mergeCell ref="B3:AK3"/>
    <mergeCell ref="E21:AB21"/>
    <mergeCell ref="E96:AB96"/>
    <mergeCell ref="E97:J98"/>
    <mergeCell ref="K97:M98"/>
    <mergeCell ref="N97:P97"/>
    <mergeCell ref="Q97:S97"/>
    <mergeCell ref="T97:V98"/>
    <mergeCell ref="W97:Y98"/>
    <mergeCell ref="Z97:AB97"/>
    <mergeCell ref="B33:AB33"/>
    <mergeCell ref="E35:AB35"/>
    <mergeCell ref="B27:AJ27"/>
    <mergeCell ref="Q93:S93"/>
    <mergeCell ref="T93:V93"/>
    <mergeCell ref="W93:Y93"/>
    <mergeCell ref="Z91:AB91"/>
    <mergeCell ref="N92:P92"/>
    <mergeCell ref="Q92:S92"/>
    <mergeCell ref="Z92:AB92"/>
    <mergeCell ref="N91:P91"/>
    <mergeCell ref="Z24:AB24"/>
    <mergeCell ref="E24:J24"/>
    <mergeCell ref="K24:M24"/>
    <mergeCell ref="Z99:AB99"/>
    <mergeCell ref="Z93:AB93"/>
    <mergeCell ref="B83:AJ83"/>
    <mergeCell ref="B42:AJ42"/>
    <mergeCell ref="B62:AJ62"/>
    <mergeCell ref="Z37:AB37"/>
    <mergeCell ref="E36:J37"/>
    <mergeCell ref="K36:M37"/>
    <mergeCell ref="E93:J93"/>
    <mergeCell ref="K93:M93"/>
    <mergeCell ref="E99:J99"/>
    <mergeCell ref="K99:M99"/>
    <mergeCell ref="N99:P99"/>
    <mergeCell ref="Q99:S99"/>
    <mergeCell ref="T99:V99"/>
    <mergeCell ref="W99:Y99"/>
    <mergeCell ref="Q91:S91"/>
    <mergeCell ref="B45:AB45"/>
    <mergeCell ref="B46:AB46"/>
    <mergeCell ref="B47:AB47"/>
    <mergeCell ref="Z36:AB36"/>
    <mergeCell ref="N37:P37"/>
    <mergeCell ref="Q37:S37"/>
    <mergeCell ref="N93:P93"/>
    <mergeCell ref="B30:AB30"/>
    <mergeCell ref="B26:AJ26"/>
    <mergeCell ref="W24:Y24"/>
    <mergeCell ref="B52:AB52"/>
    <mergeCell ref="Z38:AB38"/>
    <mergeCell ref="E56:AB56"/>
    <mergeCell ref="E57:J58"/>
    <mergeCell ref="K57:M58"/>
    <mergeCell ref="B10:AB10"/>
    <mergeCell ref="B11:AB11"/>
    <mergeCell ref="B12:AB12"/>
    <mergeCell ref="B13:AB13"/>
    <mergeCell ref="B14:AB14"/>
    <mergeCell ref="B54:AB54"/>
    <mergeCell ref="B53:AB53"/>
    <mergeCell ref="B41:AJ41"/>
    <mergeCell ref="N36:P36"/>
    <mergeCell ref="Q36:S36"/>
    <mergeCell ref="T36:V37"/>
    <mergeCell ref="W36:Y37"/>
    <mergeCell ref="B48:AB48"/>
    <mergeCell ref="B49:AB49"/>
    <mergeCell ref="B50:AB50"/>
    <mergeCell ref="B51:AB51"/>
    <mergeCell ref="B75:AB75"/>
    <mergeCell ref="E38:J38"/>
    <mergeCell ref="K38:M38"/>
    <mergeCell ref="N38:P38"/>
    <mergeCell ref="Q38:S38"/>
    <mergeCell ref="T38:V38"/>
    <mergeCell ref="W38:Y38"/>
    <mergeCell ref="N57:P57"/>
    <mergeCell ref="Q57:S57"/>
    <mergeCell ref="T57:V58"/>
    <mergeCell ref="W57:Y58"/>
    <mergeCell ref="B65:AB65"/>
    <mergeCell ref="B66:AB66"/>
    <mergeCell ref="B67:AB67"/>
    <mergeCell ref="B68:AB68"/>
    <mergeCell ref="B69:AB69"/>
    <mergeCell ref="Q58:S58"/>
    <mergeCell ref="Z58:AB58"/>
    <mergeCell ref="E59:J59"/>
    <mergeCell ref="K59:M59"/>
    <mergeCell ref="T79:V80"/>
    <mergeCell ref="W79:Y80"/>
    <mergeCell ref="Z79:AB79"/>
    <mergeCell ref="N80:P80"/>
    <mergeCell ref="Q80:S80"/>
    <mergeCell ref="Z81:AB81"/>
    <mergeCell ref="Z57:AB57"/>
    <mergeCell ref="N58:P58"/>
    <mergeCell ref="B76:AB76"/>
    <mergeCell ref="E79:J80"/>
    <mergeCell ref="K79:M80"/>
    <mergeCell ref="N79:P79"/>
    <mergeCell ref="Q79:S79"/>
    <mergeCell ref="B61:AJ61"/>
    <mergeCell ref="B72:AB72"/>
    <mergeCell ref="Z80:AB80"/>
    <mergeCell ref="N59:P59"/>
    <mergeCell ref="Q59:S59"/>
    <mergeCell ref="T59:V59"/>
    <mergeCell ref="W59:Y59"/>
    <mergeCell ref="Z59:AB59"/>
    <mergeCell ref="E78:AB78"/>
    <mergeCell ref="B73:AB73"/>
    <mergeCell ref="B74:AB74"/>
    <mergeCell ref="E90:AB90"/>
    <mergeCell ref="E91:J92"/>
    <mergeCell ref="K91:M92"/>
    <mergeCell ref="T91:V92"/>
    <mergeCell ref="W91:Y92"/>
    <mergeCell ref="E81:J81"/>
    <mergeCell ref="K81:M81"/>
    <mergeCell ref="N81:P81"/>
    <mergeCell ref="Q81:S81"/>
    <mergeCell ref="T81:V81"/>
    <mergeCell ref="W81:Y81"/>
    <mergeCell ref="B87:AB87"/>
    <mergeCell ref="B88:AB88"/>
    <mergeCell ref="B86:AB86"/>
  </mergeCells>
  <pageMargins left="0.7" right="0.7" top="0.75" bottom="0.75" header="0.3" footer="0.3"/>
  <pageSetup scale="85" fitToHeight="0" orientation="landscape" horizontalDpi="0" verticalDpi="0" r:id="rId1"/>
  <rowBreaks count="2" manualBreakCount="2">
    <brk id="25" max="16383" man="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Datos Generales </vt:lpstr>
      <vt:lpstr>Estructura</vt:lpstr>
      <vt:lpstr>Proceso</vt:lpstr>
      <vt:lpstr>Indicadores </vt:lpstr>
      <vt:lpstr>Resultado de la supervision fin</vt:lpstr>
      <vt:lpstr>DGE</vt:lpstr>
      <vt:lpstr>Estructura!Área_de_impresión</vt:lpstr>
      <vt:lpstr>'Indicadores '!Área_de_impresión</vt:lpstr>
      <vt:lpstr>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c:creator>
  <cp:lastModifiedBy>Lenovo T480</cp:lastModifiedBy>
  <cp:lastPrinted>2024-06-18T17:40:21Z</cp:lastPrinted>
  <dcterms:created xsi:type="dcterms:W3CDTF">2012-05-08T17:02:40Z</dcterms:created>
  <dcterms:modified xsi:type="dcterms:W3CDTF">2025-07-10T15:02:34Z</dcterms:modified>
</cp:coreProperties>
</file>